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<sst xmlns="http://schemas.openxmlformats.org/spreadsheetml/2006/main" count="221" uniqueCount="107">
  <si>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</si>
  <si>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</si>
  <si>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</si>
  <si>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</si>
  <si>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</si>
  <si>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</si>
  <si>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</si>
  <si>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</si>
  <si>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</si>
  <si>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</si>
  <si>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99 9 0000</t>
  </si>
  <si>
    <t xml:space="preserve">Непрограммные расходы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</si>
  <si>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</si>
  <si>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</si>
  <si>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</si>
  <si>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</si>
  <si>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</si>
  <si>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</si>
  <si>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</si>
  <si>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</si>
  <si>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</si>
  <si>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на 2014 год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</si>
  <si>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</si>
  <si>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</si>
  <si>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</si>
  <si>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</si>
  <si>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</si>
  <si>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</si>
  <si>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0503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</si>
  <si>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</si>
  <si>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</si>
  <si>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0501</t>
  </si>
  <si>
    <t>Коммунальное хозяйство</t>
  </si>
  <si>
    <t>0502</t>
  </si>
  <si>
    <t>Дорожное хозяйство.</t>
  </si>
  <si>
    <t>0409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</si>
  <si>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</si>
  <si>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</si>
  <si>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</si>
  <si>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0310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</si>
  <si>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</si>
  <si>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</si>
  <si>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</si>
  <si>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</si>
  <si>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технологий.</t>
  </si>
  <si>
    <t>Иные межбюджетные трансферты</t>
  </si>
  <si>
    <t>Обеспечение проведения выборов и референдумов</t>
  </si>
  <si>
    <t>0107</t>
  </si>
  <si>
    <t>0203</t>
  </si>
  <si>
    <t>Мобилизационная и вневойсковая подготовка</t>
  </si>
  <si>
    <t>10 2 0161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</si>
  <si>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</si>
  <si>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</si>
  <si>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</si>
  <si>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</si>
  <si>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</si>
  <si>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</si>
  <si>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</si>
  <si>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</si>
  <si>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</si>
  <si>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99 9 0173</t>
  </si>
  <si>
    <t>Муниципальная программа Торковичского сельского поселения Лужского муниципального района  "Устойчивое развитие территории Торковичского сельского поселения на период 2014-2016 годов"</t>
  </si>
  <si>
    <t>Подпрограмма "Развитие  культуры, физической культуры и спорта в Торковичском сельском поселении Лужского муниципального района"</t>
  </si>
  <si>
    <t>Содержание муниципальных казенных учреждений культуры  в рамках подпрограммы "Развитие  культуры, физической культуры и спорта в Торковичском сельском поселении Лужского муниципального района муниципальной программы"Устойчивое развитие территории Торковичского сельского поселения на период 2014-2016 годов"</t>
  </si>
  <si>
    <t>Содержание муниципальных казенных библиотек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</t>
  </si>
  <si>
    <t>Прочая закупка товаров, работ, услуг в сфере информационно-коммуникационных технологий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</si>
  <si>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</si>
  <si>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</si>
  <si>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Субсидии юридическим лицам (кроме некоммерческих организаций) индивидуальным педпринимателям, физическим лицам</t>
  </si>
  <si>
    <t xml:space="preserve"> 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</si>
  <si>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</si>
  <si>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</si>
  <si>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</si>
  <si>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"Развитие автомобильных дорог в Торковичском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</si>
  <si>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</si>
  <si>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</si>
  <si>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"Безопасность Торковичского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</si>
  <si>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</si>
  <si>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</si>
  <si>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Создание резерва имущества гражданской обороны в рамках подпрограммы "Безопасность Торковичского сельского поселения Лужского муниципального Торковичского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</si>
  <si>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</si>
  <si>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</t>
  </si>
  <si>
    <t>99 9 0084</t>
  </si>
  <si>
    <t>тыс.руб.</t>
  </si>
  <si>
    <t>Обеспечение мероприятий по ремонту многоквартирных домов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</si>
  <si>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</si>
  <si>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Торковичского сельского поселения Лужского муниципального района Ленинградской области</t>
  </si>
  <si>
    <t>13 0 0000</t>
  </si>
  <si>
    <t>13 1 0000</t>
  </si>
  <si>
    <t>13 1 0020</t>
  </si>
  <si>
    <t>13 1 0021</t>
  </si>
  <si>
    <t>13 2 0000</t>
  </si>
  <si>
    <t>13 2 0151</t>
  </si>
  <si>
    <t>13 2 0150</t>
  </si>
  <si>
    <t>13 2 0513</t>
  </si>
  <si>
    <t>13 2 0160</t>
  </si>
  <si>
    <t>13 2 0161</t>
  </si>
  <si>
    <t>13 2 0162</t>
  </si>
  <si>
    <t>13 3 0000</t>
  </si>
  <si>
    <t>13 3 0115</t>
  </si>
  <si>
    <t>13 3 0514</t>
  </si>
  <si>
    <t>13 4 0000</t>
  </si>
  <si>
    <t>13 4 0117</t>
  </si>
  <si>
    <t>13 4 0118</t>
  </si>
  <si>
    <t>13 4 0120</t>
  </si>
  <si>
    <t>13 4 0122</t>
  </si>
  <si>
    <t>УТВЕРЖДЕНО Решением совета депутатов Торковичского сельского поселения от 27.11.2013г.№ 156 от (Приложение 2)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</si>
</sst>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_р_.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0" fontId="4" fillId="25" borderId="12" xfId="0" applyFont="1" applyFill="1" applyBorder="1" applyAlignment="1">
      <alignment wrapText="1"/>
    </xf>
    <xf numFmtId="0" fontId="4" fillId="25" borderId="13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3" fontId="4" fillId="0" borderId="12" xfId="0" applyNumberFormat="1" applyFont="1" applyBorder="1" applyAlignment="1">
      <alignment horizontal="center" wrapText="1"/>
    </xf>
    <xf numFmtId="49" fontId="6" fillId="25" borderId="12" xfId="52" applyNumberFormat="1" applyFont="1" applyFill="1" applyBorder="1" applyAlignment="1">
      <alignment horizontal="justify" vertical="center" wrapText="1"/>
      <protection/>
    </xf>
    <xf numFmtId="49" fontId="6" fillId="25" borderId="13" xfId="52" applyNumberFormat="1" applyFont="1" applyFill="1" applyBorder="1" applyAlignment="1">
      <alignment horizontal="justify" vertical="center" wrapText="1"/>
      <protection/>
    </xf>
    <xf numFmtId="2" fontId="4" fillId="0" borderId="12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5" fillId="0" borderId="12" xfId="52" applyNumberFormat="1" applyFont="1" applyBorder="1" applyAlignment="1">
      <alignment horizontal="center" wrapText="1"/>
      <protection/>
    </xf>
    <xf numFmtId="0" fontId="7" fillId="26" borderId="12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6" fillId="0" borderId="12" xfId="52" applyNumberFormat="1" applyFont="1" applyBorder="1" applyAlignment="1">
      <alignment horizontal="center" wrapText="1"/>
      <protection/>
    </xf>
    <xf numFmtId="0" fontId="6" fillId="26" borderId="12" xfId="52" applyNumberFormat="1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6" fillId="0" borderId="12" xfId="52" applyNumberFormat="1" applyFont="1" applyBorder="1" applyAlignment="1">
      <alignment horizontal="justify" vertical="center" wrapText="1"/>
      <protection/>
    </xf>
    <xf numFmtId="164" fontId="6" fillId="0" borderId="13" xfId="52" applyNumberFormat="1" applyFont="1" applyBorder="1" applyAlignment="1">
      <alignment horizontal="justify" vertical="center" wrapText="1"/>
      <protection/>
    </xf>
    <xf numFmtId="2" fontId="5" fillId="0" borderId="12" xfId="52" applyNumberFormat="1" applyFont="1" applyBorder="1" applyAlignment="1">
      <alignment horizontal="justify" vertical="center" wrapText="1"/>
      <protection/>
    </xf>
    <xf numFmtId="2" fontId="5" fillId="0" borderId="13" xfId="52" applyNumberFormat="1" applyFont="1" applyBorder="1" applyAlignment="1">
      <alignment horizontal="justify" vertical="center" wrapText="1"/>
      <protection/>
    </xf>
    <xf numFmtId="49" fontId="6" fillId="26" borderId="12" xfId="52" applyNumberFormat="1" applyFont="1" applyFill="1" applyBorder="1" applyAlignment="1">
      <alignment horizontal="justify" vertical="center" wrapText="1"/>
      <protection/>
    </xf>
    <xf numFmtId="49" fontId="6" fillId="26" borderId="13" xfId="52" applyNumberFormat="1" applyFont="1" applyFill="1" applyBorder="1" applyAlignment="1">
      <alignment horizontal="justify" vertical="center" wrapText="1"/>
      <protection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49" fontId="6" fillId="24" borderId="12" xfId="52" applyNumberFormat="1" applyFont="1" applyFill="1" applyBorder="1" applyAlignment="1">
      <alignment horizontal="justify" vertical="center" wrapText="1"/>
      <protection/>
    </xf>
    <xf numFmtId="49" fontId="6" fillId="24" borderId="13" xfId="52" applyNumberFormat="1" applyFont="1" applyFill="1" applyBorder="1" applyAlignment="1">
      <alignment horizontal="justify" vertical="center" wrapText="1"/>
      <protection/>
    </xf>
    <xf numFmtId="164" fontId="6" fillId="0" borderId="12" xfId="52" applyNumberFormat="1" applyFont="1" applyFill="1" applyBorder="1" applyAlignment="1">
      <alignment horizontal="justify" vertical="center" wrapText="1"/>
      <protection/>
    </xf>
    <xf numFmtId="164" fontId="6" fillId="0" borderId="13" xfId="52" applyNumberFormat="1" applyFont="1" applyFill="1" applyBorder="1" applyAlignment="1">
      <alignment horizontal="justify" vertical="center" wrapText="1"/>
      <protection/>
    </xf>
    <xf numFmtId="49" fontId="6" fillId="0" borderId="12" xfId="52" applyNumberFormat="1" applyFont="1" applyBorder="1" applyAlignment="1">
      <alignment horizontal="justify" vertical="center" wrapText="1"/>
      <protection/>
    </xf>
    <xf numFmtId="49" fontId="6" fillId="0" borderId="13" xfId="52" applyNumberFormat="1" applyFont="1" applyBorder="1" applyAlignment="1">
      <alignment horizontal="justify" vertical="center" wrapText="1"/>
      <protection/>
    </xf>
    <xf numFmtId="0" fontId="4" fillId="0" borderId="1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PageLayoutView="0" workbookViewId="0" topLeftCell="A1">
      <selection activeCell="J1" sqref="J1:M1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2.57421875" style="1" customWidth="1"/>
    <col min="10" max="10" width="1.8515625" style="1" customWidth="1"/>
    <col min="11" max="12" width="9.140625" style="1" customWidth="1"/>
    <col min="13" max="13" width="9.8515625" style="1" hidden="1" customWidth="1"/>
    <col min="14" max="253" width="9.140625" style="1" customWidth="1"/>
  </cols>
  <sheetData>
    <row r="1" spans="10:13" ht="102" customHeight="1">
      <c r="J1" s="43" t="s">
        <v>106</v>
      </c>
      <c r="K1" s="44"/>
      <c r="L1" s="44"/>
      <c r="M1" s="44"/>
    </row>
    <row r="2" spans="1:13" ht="21.75" customHeight="1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4" ht="55.5" customHeight="1">
      <c r="A3" s="23" t="s">
        <v>86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3" ht="21.75" customHeight="1">
      <c r="A4" s="53" t="s">
        <v>21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ht="38.25">
      <c r="A5" s="50" t="s">
        <v>14</v>
      </c>
      <c r="B5" s="51"/>
      <c r="C5" s="51"/>
      <c r="D5" s="51"/>
      <c r="E5" s="51"/>
      <c r="F5" s="51"/>
      <c r="G5" s="51"/>
      <c r="H5" s="52"/>
      <c r="I5" s="50" t="s">
        <v>15</v>
      </c>
      <c r="J5" s="52"/>
      <c r="K5" s="3" t="s">
        <v>16</v>
      </c>
      <c r="L5" s="3" t="s">
        <v>17</v>
      </c>
      <c r="M5" s="4" t="s">
        <v>18</v>
      </c>
      <c r="N5" s="13" t="s">
        <v>83</v>
      </c>
    </row>
    <row r="6" spans="1:14" ht="12.75">
      <c r="A6" s="45">
        <v>1</v>
      </c>
      <c r="B6" s="54"/>
      <c r="C6" s="54"/>
      <c r="D6" s="54"/>
      <c r="E6" s="54"/>
      <c r="F6" s="54"/>
      <c r="G6" s="54"/>
      <c r="H6" s="46"/>
      <c r="I6" s="45">
        <v>2</v>
      </c>
      <c r="J6" s="46"/>
      <c r="K6" s="2">
        <v>3</v>
      </c>
      <c r="L6" s="2">
        <v>4</v>
      </c>
      <c r="M6" s="2">
        <v>5</v>
      </c>
      <c r="N6" s="12"/>
    </row>
    <row r="7" spans="1:14" ht="21" customHeight="1">
      <c r="A7" s="58" t="s">
        <v>19</v>
      </c>
      <c r="B7" s="59"/>
      <c r="C7" s="59"/>
      <c r="D7" s="59"/>
      <c r="E7" s="59"/>
      <c r="F7" s="59"/>
      <c r="G7" s="59"/>
      <c r="H7" s="60"/>
      <c r="I7" s="47"/>
      <c r="J7" s="48"/>
      <c r="K7" s="5"/>
      <c r="L7" s="5"/>
      <c r="M7" s="10" t="e">
        <f>M8+M59+M74</f>
        <v>#REF!</v>
      </c>
      <c r="N7" s="15">
        <v>5593</v>
      </c>
    </row>
    <row r="8" spans="1:14" ht="38.25" customHeight="1">
      <c r="A8" s="55" t="s">
        <v>61</v>
      </c>
      <c r="B8" s="56"/>
      <c r="C8" s="56"/>
      <c r="D8" s="56"/>
      <c r="E8" s="56"/>
      <c r="F8" s="56"/>
      <c r="G8" s="56"/>
      <c r="H8" s="57"/>
      <c r="I8" s="47" t="s">
        <v>87</v>
      </c>
      <c r="J8" s="48"/>
      <c r="K8" s="5"/>
      <c r="L8" s="5"/>
      <c r="M8" s="10" t="e">
        <f>M9+M20+M39+M46</f>
        <v>#REF!</v>
      </c>
      <c r="N8" s="15">
        <v>2295</v>
      </c>
    </row>
    <row r="9" spans="1:14" ht="27.75" customHeight="1">
      <c r="A9" s="33" t="s">
        <v>62</v>
      </c>
      <c r="B9" s="69"/>
      <c r="C9" s="69"/>
      <c r="D9" s="69"/>
      <c r="E9" s="69"/>
      <c r="F9" s="69"/>
      <c r="G9" s="69"/>
      <c r="H9" s="70"/>
      <c r="I9" s="67" t="s">
        <v>88</v>
      </c>
      <c r="J9" s="68"/>
      <c r="K9" s="2"/>
      <c r="L9" s="3" t="s">
        <v>69</v>
      </c>
      <c r="M9" s="8" t="e">
        <f>M10+M13+#REF!+#REF!+#REF!+#REF!+#REF!</f>
        <v>#REF!</v>
      </c>
      <c r="N9" s="15">
        <v>685</v>
      </c>
    </row>
    <row r="10" spans="1:14" ht="68.25" customHeight="1">
      <c r="A10" s="32" t="s">
        <v>63</v>
      </c>
      <c r="B10" s="32"/>
      <c r="C10" s="32"/>
      <c r="D10" s="32"/>
      <c r="E10" s="32"/>
      <c r="F10" s="32"/>
      <c r="G10" s="32"/>
      <c r="H10" s="33"/>
      <c r="I10" s="31" t="s">
        <v>89</v>
      </c>
      <c r="J10" s="31"/>
      <c r="K10" s="2"/>
      <c r="L10" s="2"/>
      <c r="M10" s="8" t="e">
        <f>M11+#REF!+#REF!+#REF!+#REF!</f>
        <v>#REF!</v>
      </c>
      <c r="N10" s="15">
        <v>293</v>
      </c>
    </row>
    <row r="11" spans="1:14" ht="27.75" customHeight="1">
      <c r="A11" s="24" t="s">
        <v>22</v>
      </c>
      <c r="B11" s="25"/>
      <c r="C11" s="25"/>
      <c r="D11" s="25"/>
      <c r="E11" s="25"/>
      <c r="F11" s="25"/>
      <c r="G11" s="25"/>
      <c r="H11" s="26"/>
      <c r="I11" s="65" t="s">
        <v>89</v>
      </c>
      <c r="J11" s="66"/>
      <c r="K11" s="2">
        <v>111</v>
      </c>
      <c r="L11" s="6"/>
      <c r="M11" s="8">
        <f>M12</f>
        <v>1084</v>
      </c>
      <c r="N11" s="14">
        <v>293</v>
      </c>
    </row>
    <row r="12" spans="1:14" ht="19.5" customHeight="1">
      <c r="A12" s="24" t="s">
        <v>24</v>
      </c>
      <c r="B12" s="25"/>
      <c r="C12" s="25"/>
      <c r="D12" s="25"/>
      <c r="E12" s="25"/>
      <c r="F12" s="25"/>
      <c r="G12" s="25"/>
      <c r="H12" s="26"/>
      <c r="I12" s="65" t="s">
        <v>89</v>
      </c>
      <c r="J12" s="66"/>
      <c r="K12" s="2">
        <v>111</v>
      </c>
      <c r="L12" s="6" t="s">
        <v>23</v>
      </c>
      <c r="M12" s="8">
        <v>1084</v>
      </c>
      <c r="N12" s="14">
        <v>293</v>
      </c>
    </row>
    <row r="13" spans="1:14" ht="65.25" customHeight="1">
      <c r="A13" s="32" t="s">
        <v>64</v>
      </c>
      <c r="B13" s="32"/>
      <c r="C13" s="32"/>
      <c r="D13" s="32"/>
      <c r="E13" s="32"/>
      <c r="F13" s="32"/>
      <c r="G13" s="32"/>
      <c r="H13" s="33"/>
      <c r="I13" s="31" t="s">
        <v>90</v>
      </c>
      <c r="J13" s="31"/>
      <c r="K13" s="2"/>
      <c r="L13" s="2"/>
      <c r="M13" s="8" t="e">
        <f>M14+#REF!+M18</f>
        <v>#REF!</v>
      </c>
      <c r="N13" s="15">
        <v>392</v>
      </c>
    </row>
    <row r="14" spans="1:14" ht="27" customHeight="1">
      <c r="A14" s="24" t="s">
        <v>22</v>
      </c>
      <c r="B14" s="25"/>
      <c r="C14" s="25"/>
      <c r="D14" s="25"/>
      <c r="E14" s="25"/>
      <c r="F14" s="25"/>
      <c r="G14" s="25"/>
      <c r="H14" s="26"/>
      <c r="I14" s="65" t="s">
        <v>90</v>
      </c>
      <c r="J14" s="66"/>
      <c r="K14" s="2">
        <v>111</v>
      </c>
      <c r="L14" s="6"/>
      <c r="M14" s="8">
        <f>M15</f>
        <v>407</v>
      </c>
      <c r="N14" s="14">
        <v>262</v>
      </c>
    </row>
    <row r="15" spans="1:14" ht="16.5" customHeight="1">
      <c r="A15" s="24" t="s">
        <v>24</v>
      </c>
      <c r="B15" s="25"/>
      <c r="C15" s="25"/>
      <c r="D15" s="25"/>
      <c r="E15" s="25"/>
      <c r="F15" s="25"/>
      <c r="G15" s="25"/>
      <c r="H15" s="26"/>
      <c r="I15" s="65" t="s">
        <v>90</v>
      </c>
      <c r="J15" s="66"/>
      <c r="K15" s="2">
        <v>111</v>
      </c>
      <c r="L15" s="6" t="s">
        <v>23</v>
      </c>
      <c r="M15" s="8">
        <v>407</v>
      </c>
      <c r="N15" s="14">
        <v>262</v>
      </c>
    </row>
    <row r="16" spans="1:14" ht="26.25" customHeight="1">
      <c r="A16" s="24" t="s">
        <v>65</v>
      </c>
      <c r="B16" s="25"/>
      <c r="C16" s="25"/>
      <c r="D16" s="25"/>
      <c r="E16" s="25"/>
      <c r="F16" s="25"/>
      <c r="G16" s="25"/>
      <c r="H16" s="26"/>
      <c r="I16" s="65" t="s">
        <v>90</v>
      </c>
      <c r="J16" s="66"/>
      <c r="K16" s="2">
        <v>242</v>
      </c>
      <c r="L16" s="6"/>
      <c r="M16" s="8">
        <f>M17</f>
        <v>5</v>
      </c>
      <c r="N16" s="14">
        <v>5</v>
      </c>
    </row>
    <row r="17" spans="1:14" ht="16.5" customHeight="1">
      <c r="A17" s="24" t="s">
        <v>24</v>
      </c>
      <c r="B17" s="25"/>
      <c r="C17" s="25"/>
      <c r="D17" s="25"/>
      <c r="E17" s="25"/>
      <c r="F17" s="25"/>
      <c r="G17" s="25"/>
      <c r="H17" s="26"/>
      <c r="I17" s="65" t="s">
        <v>90</v>
      </c>
      <c r="J17" s="66"/>
      <c r="K17" s="2">
        <v>242</v>
      </c>
      <c r="L17" s="6" t="s">
        <v>23</v>
      </c>
      <c r="M17" s="8">
        <v>5</v>
      </c>
      <c r="N17" s="14">
        <v>5</v>
      </c>
    </row>
    <row r="18" spans="1:14" ht="18" customHeight="1">
      <c r="A18" s="24" t="s">
        <v>25</v>
      </c>
      <c r="B18" s="25"/>
      <c r="C18" s="25"/>
      <c r="D18" s="25"/>
      <c r="E18" s="25"/>
      <c r="F18" s="25"/>
      <c r="G18" s="25"/>
      <c r="H18" s="26"/>
      <c r="I18" s="65" t="s">
        <v>90</v>
      </c>
      <c r="J18" s="66"/>
      <c r="K18" s="2">
        <v>244</v>
      </c>
      <c r="L18" s="6"/>
      <c r="M18" s="8">
        <f>M19</f>
        <v>5</v>
      </c>
      <c r="N18" s="14">
        <v>125</v>
      </c>
    </row>
    <row r="19" spans="1:14" ht="16.5" customHeight="1">
      <c r="A19" s="24" t="s">
        <v>24</v>
      </c>
      <c r="B19" s="25"/>
      <c r="C19" s="25"/>
      <c r="D19" s="25"/>
      <c r="E19" s="25"/>
      <c r="F19" s="25"/>
      <c r="G19" s="25"/>
      <c r="H19" s="26"/>
      <c r="I19" s="65" t="s">
        <v>90</v>
      </c>
      <c r="J19" s="66"/>
      <c r="K19" s="2">
        <v>244</v>
      </c>
      <c r="L19" s="6" t="s">
        <v>23</v>
      </c>
      <c r="M19" s="8">
        <v>5</v>
      </c>
      <c r="N19" s="14">
        <v>125</v>
      </c>
    </row>
    <row r="20" spans="1:14" ht="38.25" customHeight="1">
      <c r="A20" s="32" t="s">
        <v>66</v>
      </c>
      <c r="B20" s="32"/>
      <c r="C20" s="32"/>
      <c r="D20" s="32"/>
      <c r="E20" s="32"/>
      <c r="F20" s="32"/>
      <c r="G20" s="32"/>
      <c r="H20" s="33"/>
      <c r="I20" s="62" t="s">
        <v>91</v>
      </c>
      <c r="J20" s="62"/>
      <c r="K20" s="2"/>
      <c r="L20" s="2"/>
      <c r="M20" s="11" t="e">
        <f>#REF!+M21+M24+#REF!+M27+#REF!+#REF!+#REF!+#REF!+M30+M33+M36</f>
        <v>#REF!</v>
      </c>
      <c r="N20" s="15">
        <v>1210</v>
      </c>
    </row>
    <row r="21" spans="1:14" ht="66" customHeight="1">
      <c r="A21" s="32" t="s">
        <v>67</v>
      </c>
      <c r="B21" s="32"/>
      <c r="C21" s="32"/>
      <c r="D21" s="32"/>
      <c r="E21" s="32"/>
      <c r="F21" s="32"/>
      <c r="G21" s="32"/>
      <c r="H21" s="33"/>
      <c r="I21" s="31" t="s">
        <v>92</v>
      </c>
      <c r="J21" s="31"/>
      <c r="K21" s="2"/>
      <c r="L21" s="2"/>
      <c r="M21" s="8">
        <f>M22</f>
        <v>31</v>
      </c>
      <c r="N21" s="15">
        <v>30</v>
      </c>
    </row>
    <row r="22" spans="1:14" ht="18" customHeight="1">
      <c r="A22" s="24" t="s">
        <v>25</v>
      </c>
      <c r="B22" s="25"/>
      <c r="C22" s="25"/>
      <c r="D22" s="25"/>
      <c r="E22" s="25"/>
      <c r="F22" s="25"/>
      <c r="G22" s="25"/>
      <c r="H22" s="26"/>
      <c r="I22" s="27" t="s">
        <v>92</v>
      </c>
      <c r="J22" s="27"/>
      <c r="K22" s="2">
        <v>244</v>
      </c>
      <c r="L22" s="6"/>
      <c r="M22" s="8">
        <f>M23</f>
        <v>31</v>
      </c>
      <c r="N22" s="14">
        <v>30</v>
      </c>
    </row>
    <row r="23" spans="1:14" ht="16.5" customHeight="1">
      <c r="A23" s="24" t="s">
        <v>30</v>
      </c>
      <c r="B23" s="25"/>
      <c r="C23" s="25"/>
      <c r="D23" s="25"/>
      <c r="E23" s="25"/>
      <c r="F23" s="25"/>
      <c r="G23" s="25"/>
      <c r="H23" s="26"/>
      <c r="I23" s="27" t="s">
        <v>92</v>
      </c>
      <c r="J23" s="27"/>
      <c r="K23" s="2">
        <v>244</v>
      </c>
      <c r="L23" s="6" t="s">
        <v>31</v>
      </c>
      <c r="M23" s="8">
        <v>31</v>
      </c>
      <c r="N23" s="14">
        <v>30</v>
      </c>
    </row>
    <row r="24" spans="1:14" ht="63.75" customHeight="1">
      <c r="A24" s="32" t="s">
        <v>84</v>
      </c>
      <c r="B24" s="32"/>
      <c r="C24" s="32"/>
      <c r="D24" s="32"/>
      <c r="E24" s="32"/>
      <c r="F24" s="32"/>
      <c r="G24" s="32"/>
      <c r="H24" s="33"/>
      <c r="I24" s="31" t="s">
        <v>93</v>
      </c>
      <c r="J24" s="31"/>
      <c r="K24" s="2"/>
      <c r="L24" s="2"/>
      <c r="M24" s="8" t="e">
        <f>#REF!</f>
        <v>#REF!</v>
      </c>
      <c r="N24" s="15">
        <v>90</v>
      </c>
    </row>
    <row r="25" spans="1:14" ht="26.25" customHeight="1">
      <c r="A25" s="24" t="s">
        <v>68</v>
      </c>
      <c r="B25" s="25"/>
      <c r="C25" s="25"/>
      <c r="D25" s="25"/>
      <c r="E25" s="25"/>
      <c r="F25" s="25"/>
      <c r="G25" s="25"/>
      <c r="H25" s="26"/>
      <c r="I25" s="27" t="s">
        <v>93</v>
      </c>
      <c r="J25" s="27"/>
      <c r="K25" s="2">
        <v>810</v>
      </c>
      <c r="L25" s="6"/>
      <c r="M25" s="8" t="e">
        <f>#REF!</f>
        <v>#REF!</v>
      </c>
      <c r="N25" s="14">
        <v>90</v>
      </c>
    </row>
    <row r="26" spans="1:14" ht="16.5" customHeight="1">
      <c r="A26" s="24" t="s">
        <v>32</v>
      </c>
      <c r="B26" s="25"/>
      <c r="C26" s="25"/>
      <c r="D26" s="25"/>
      <c r="E26" s="25"/>
      <c r="F26" s="25"/>
      <c r="G26" s="25"/>
      <c r="H26" s="26"/>
      <c r="I26" s="27" t="s">
        <v>93</v>
      </c>
      <c r="J26" s="27"/>
      <c r="K26" s="2">
        <v>810</v>
      </c>
      <c r="L26" s="6" t="s">
        <v>33</v>
      </c>
      <c r="M26" s="8">
        <v>160</v>
      </c>
      <c r="N26" s="14">
        <v>90</v>
      </c>
    </row>
    <row r="27" spans="1:14" ht="90" customHeight="1">
      <c r="A27" s="77" t="s">
        <v>85</v>
      </c>
      <c r="B27" s="77"/>
      <c r="C27" s="77"/>
      <c r="D27" s="77"/>
      <c r="E27" s="77"/>
      <c r="F27" s="77"/>
      <c r="G27" s="77"/>
      <c r="H27" s="78"/>
      <c r="I27" s="87" t="s">
        <v>94</v>
      </c>
      <c r="J27" s="87"/>
      <c r="K27" s="19"/>
      <c r="L27" s="19"/>
      <c r="M27" s="20">
        <f>M28</f>
        <v>5</v>
      </c>
      <c r="N27" s="15">
        <v>180</v>
      </c>
    </row>
    <row r="28" spans="1:14" ht="27.75" customHeight="1">
      <c r="A28" s="79" t="s">
        <v>26</v>
      </c>
      <c r="B28" s="79"/>
      <c r="C28" s="79"/>
      <c r="D28" s="79"/>
      <c r="E28" s="79"/>
      <c r="F28" s="79"/>
      <c r="G28" s="79"/>
      <c r="H28" s="80"/>
      <c r="I28" s="61" t="s">
        <v>94</v>
      </c>
      <c r="J28" s="61"/>
      <c r="K28" s="19">
        <v>414</v>
      </c>
      <c r="L28" s="22"/>
      <c r="M28" s="20">
        <f>M29</f>
        <v>5</v>
      </c>
      <c r="N28" s="21">
        <v>180</v>
      </c>
    </row>
    <row r="29" spans="1:14" ht="16.5" customHeight="1">
      <c r="A29" s="79" t="s">
        <v>32</v>
      </c>
      <c r="B29" s="79"/>
      <c r="C29" s="79"/>
      <c r="D29" s="79"/>
      <c r="E29" s="79"/>
      <c r="F29" s="79"/>
      <c r="G29" s="79"/>
      <c r="H29" s="80"/>
      <c r="I29" s="61" t="s">
        <v>94</v>
      </c>
      <c r="J29" s="61"/>
      <c r="K29" s="19">
        <v>414</v>
      </c>
      <c r="L29" s="22" t="s">
        <v>33</v>
      </c>
      <c r="M29" s="20">
        <v>5</v>
      </c>
      <c r="N29" s="21">
        <v>180</v>
      </c>
    </row>
    <row r="30" spans="1:14" ht="63" customHeight="1">
      <c r="A30" s="32" t="s">
        <v>70</v>
      </c>
      <c r="B30" s="32"/>
      <c r="C30" s="32"/>
      <c r="D30" s="32"/>
      <c r="E30" s="32"/>
      <c r="F30" s="32"/>
      <c r="G30" s="32"/>
      <c r="H30" s="33"/>
      <c r="I30" s="31" t="s">
        <v>95</v>
      </c>
      <c r="J30" s="31"/>
      <c r="K30" s="2"/>
      <c r="L30" s="2"/>
      <c r="M30" s="8">
        <f>M31</f>
        <v>310</v>
      </c>
      <c r="N30" s="15">
        <v>650</v>
      </c>
    </row>
    <row r="31" spans="1:14" ht="21" customHeight="1">
      <c r="A31" s="24" t="s">
        <v>25</v>
      </c>
      <c r="B31" s="25"/>
      <c r="C31" s="25"/>
      <c r="D31" s="25"/>
      <c r="E31" s="25"/>
      <c r="F31" s="25"/>
      <c r="G31" s="25"/>
      <c r="H31" s="26"/>
      <c r="I31" s="27" t="s">
        <v>95</v>
      </c>
      <c r="J31" s="27"/>
      <c r="K31" s="2">
        <v>244</v>
      </c>
      <c r="L31" s="6"/>
      <c r="M31" s="8">
        <f>M32</f>
        <v>310</v>
      </c>
      <c r="N31" s="14">
        <v>650</v>
      </c>
    </row>
    <row r="32" spans="1:14" ht="16.5" customHeight="1">
      <c r="A32" s="24" t="s">
        <v>27</v>
      </c>
      <c r="B32" s="25"/>
      <c r="C32" s="25"/>
      <c r="D32" s="25"/>
      <c r="E32" s="25"/>
      <c r="F32" s="25"/>
      <c r="G32" s="25"/>
      <c r="H32" s="26"/>
      <c r="I32" s="27" t="s">
        <v>95</v>
      </c>
      <c r="J32" s="27"/>
      <c r="K32" s="2">
        <v>244</v>
      </c>
      <c r="L32" s="6" t="s">
        <v>28</v>
      </c>
      <c r="M32" s="8">
        <v>310</v>
      </c>
      <c r="N32" s="14">
        <v>650</v>
      </c>
    </row>
    <row r="33" spans="1:14" ht="67.5" customHeight="1">
      <c r="A33" s="32" t="s">
        <v>71</v>
      </c>
      <c r="B33" s="32"/>
      <c r="C33" s="32"/>
      <c r="D33" s="32"/>
      <c r="E33" s="32"/>
      <c r="F33" s="32"/>
      <c r="G33" s="32"/>
      <c r="H33" s="33"/>
      <c r="I33" s="31" t="s">
        <v>96</v>
      </c>
      <c r="J33" s="31"/>
      <c r="K33" s="2"/>
      <c r="L33" s="2"/>
      <c r="M33" s="8">
        <f>M34</f>
        <v>10</v>
      </c>
      <c r="N33" s="15">
        <v>20</v>
      </c>
    </row>
    <row r="34" spans="1:14" ht="21" customHeight="1">
      <c r="A34" s="24" t="s">
        <v>25</v>
      </c>
      <c r="B34" s="25"/>
      <c r="C34" s="25"/>
      <c r="D34" s="25"/>
      <c r="E34" s="25"/>
      <c r="F34" s="25"/>
      <c r="G34" s="25"/>
      <c r="H34" s="26"/>
      <c r="I34" s="27" t="s">
        <v>96</v>
      </c>
      <c r="J34" s="27"/>
      <c r="K34" s="2">
        <v>244</v>
      </c>
      <c r="L34" s="6"/>
      <c r="M34" s="8">
        <f>M35</f>
        <v>10</v>
      </c>
      <c r="N34" s="14">
        <v>20</v>
      </c>
    </row>
    <row r="35" spans="1:14" ht="16.5" customHeight="1">
      <c r="A35" s="24" t="s">
        <v>27</v>
      </c>
      <c r="B35" s="25"/>
      <c r="C35" s="25"/>
      <c r="D35" s="25"/>
      <c r="E35" s="25"/>
      <c r="F35" s="25"/>
      <c r="G35" s="25"/>
      <c r="H35" s="26"/>
      <c r="I35" s="27" t="s">
        <v>50</v>
      </c>
      <c r="J35" s="27"/>
      <c r="K35" s="2">
        <v>244</v>
      </c>
      <c r="L35" s="6" t="s">
        <v>28</v>
      </c>
      <c r="M35" s="8">
        <v>10</v>
      </c>
      <c r="N35" s="14">
        <v>20</v>
      </c>
    </row>
    <row r="36" spans="1:14" ht="68.25" customHeight="1">
      <c r="A36" s="32" t="s">
        <v>72</v>
      </c>
      <c r="B36" s="32"/>
      <c r="C36" s="32"/>
      <c r="D36" s="32"/>
      <c r="E36" s="32"/>
      <c r="F36" s="32"/>
      <c r="G36" s="32"/>
      <c r="H36" s="33"/>
      <c r="I36" s="31" t="s">
        <v>97</v>
      </c>
      <c r="J36" s="31"/>
      <c r="K36" s="2"/>
      <c r="L36" s="2"/>
      <c r="M36" s="8">
        <f>M37</f>
        <v>100</v>
      </c>
      <c r="N36" s="15">
        <v>240</v>
      </c>
    </row>
    <row r="37" spans="1:14" ht="18" customHeight="1">
      <c r="A37" s="24" t="s">
        <v>25</v>
      </c>
      <c r="B37" s="25"/>
      <c r="C37" s="25"/>
      <c r="D37" s="25"/>
      <c r="E37" s="25"/>
      <c r="F37" s="25"/>
      <c r="G37" s="25"/>
      <c r="H37" s="26"/>
      <c r="I37" s="27" t="s">
        <v>97</v>
      </c>
      <c r="J37" s="27"/>
      <c r="K37" s="2">
        <v>244</v>
      </c>
      <c r="L37" s="6"/>
      <c r="M37" s="8">
        <f>M38</f>
        <v>100</v>
      </c>
      <c r="N37" s="14">
        <v>240</v>
      </c>
    </row>
    <row r="38" spans="1:14" ht="16.5" customHeight="1">
      <c r="A38" s="24" t="s">
        <v>27</v>
      </c>
      <c r="B38" s="25"/>
      <c r="C38" s="25"/>
      <c r="D38" s="25"/>
      <c r="E38" s="25"/>
      <c r="F38" s="25"/>
      <c r="G38" s="25"/>
      <c r="H38" s="26"/>
      <c r="I38" s="27" t="s">
        <v>97</v>
      </c>
      <c r="J38" s="27"/>
      <c r="K38" s="2">
        <v>244</v>
      </c>
      <c r="L38" s="6" t="s">
        <v>28</v>
      </c>
      <c r="M38" s="8">
        <v>100</v>
      </c>
      <c r="N38" s="14">
        <v>240</v>
      </c>
    </row>
    <row r="39" spans="1:14" ht="29.25" customHeight="1">
      <c r="A39" s="32" t="s">
        <v>73</v>
      </c>
      <c r="B39" s="32"/>
      <c r="C39" s="32"/>
      <c r="D39" s="32"/>
      <c r="E39" s="32"/>
      <c r="F39" s="32"/>
      <c r="G39" s="32"/>
      <c r="H39" s="33"/>
      <c r="I39" s="62" t="s">
        <v>98</v>
      </c>
      <c r="J39" s="62"/>
      <c r="K39" s="2"/>
      <c r="L39" s="2"/>
      <c r="M39" s="8" t="e">
        <f>M40+#REF!+M43</f>
        <v>#REF!</v>
      </c>
      <c r="N39" s="15">
        <v>350</v>
      </c>
    </row>
    <row r="40" spans="1:14" ht="62.25" customHeight="1">
      <c r="A40" s="71" t="s">
        <v>74</v>
      </c>
      <c r="B40" s="71"/>
      <c r="C40" s="71"/>
      <c r="D40" s="71"/>
      <c r="E40" s="71"/>
      <c r="F40" s="71"/>
      <c r="G40" s="71"/>
      <c r="H40" s="72"/>
      <c r="I40" s="31" t="s">
        <v>99</v>
      </c>
      <c r="J40" s="31"/>
      <c r="K40" s="2"/>
      <c r="L40" s="16"/>
      <c r="M40" s="11">
        <f>M41</f>
        <v>150</v>
      </c>
      <c r="N40" s="15">
        <v>250</v>
      </c>
    </row>
    <row r="41" spans="1:14" ht="21" customHeight="1">
      <c r="A41" s="24" t="s">
        <v>25</v>
      </c>
      <c r="B41" s="25"/>
      <c r="C41" s="25"/>
      <c r="D41" s="25"/>
      <c r="E41" s="25"/>
      <c r="F41" s="25"/>
      <c r="G41" s="25"/>
      <c r="H41" s="26"/>
      <c r="I41" s="65" t="s">
        <v>99</v>
      </c>
      <c r="J41" s="66"/>
      <c r="K41" s="2">
        <v>244</v>
      </c>
      <c r="L41" s="6"/>
      <c r="M41" s="8">
        <f>M42</f>
        <v>150</v>
      </c>
      <c r="N41" s="14">
        <v>250</v>
      </c>
    </row>
    <row r="42" spans="1:14" ht="16.5" customHeight="1">
      <c r="A42" s="24" t="s">
        <v>34</v>
      </c>
      <c r="B42" s="25"/>
      <c r="C42" s="25"/>
      <c r="D42" s="25"/>
      <c r="E42" s="25"/>
      <c r="F42" s="25"/>
      <c r="G42" s="25"/>
      <c r="H42" s="26"/>
      <c r="I42" s="65" t="s">
        <v>99</v>
      </c>
      <c r="J42" s="66"/>
      <c r="K42" s="2">
        <v>244</v>
      </c>
      <c r="L42" s="6" t="s">
        <v>35</v>
      </c>
      <c r="M42" s="8">
        <v>150</v>
      </c>
      <c r="N42" s="14">
        <v>250</v>
      </c>
    </row>
    <row r="43" spans="1:14" ht="83.25" customHeight="1">
      <c r="A43" s="83" t="s">
        <v>75</v>
      </c>
      <c r="B43" s="83"/>
      <c r="C43" s="83"/>
      <c r="D43" s="83"/>
      <c r="E43" s="83"/>
      <c r="F43" s="83"/>
      <c r="G43" s="83"/>
      <c r="H43" s="84"/>
      <c r="I43" s="87" t="s">
        <v>100</v>
      </c>
      <c r="J43" s="87"/>
      <c r="K43" s="2"/>
      <c r="L43" s="2"/>
      <c r="M43" s="8">
        <f>M44</f>
        <v>147</v>
      </c>
      <c r="N43" s="15">
        <v>100</v>
      </c>
    </row>
    <row r="44" spans="1:14" ht="29.25" customHeight="1">
      <c r="A44" s="24" t="s">
        <v>29</v>
      </c>
      <c r="B44" s="25"/>
      <c r="C44" s="25"/>
      <c r="D44" s="25"/>
      <c r="E44" s="25"/>
      <c r="F44" s="25"/>
      <c r="G44" s="25"/>
      <c r="H44" s="26"/>
      <c r="I44" s="61" t="s">
        <v>100</v>
      </c>
      <c r="J44" s="61"/>
      <c r="K44" s="2">
        <v>243</v>
      </c>
      <c r="L44" s="6"/>
      <c r="M44" s="8">
        <f>M45</f>
        <v>147</v>
      </c>
      <c r="N44" s="14">
        <v>100</v>
      </c>
    </row>
    <row r="45" spans="1:14" ht="17.25" customHeight="1">
      <c r="A45" s="24" t="s">
        <v>34</v>
      </c>
      <c r="B45" s="25"/>
      <c r="C45" s="25"/>
      <c r="D45" s="25"/>
      <c r="E45" s="25"/>
      <c r="F45" s="25"/>
      <c r="G45" s="25"/>
      <c r="H45" s="26"/>
      <c r="I45" s="61" t="s">
        <v>100</v>
      </c>
      <c r="J45" s="61"/>
      <c r="K45" s="2">
        <v>243</v>
      </c>
      <c r="L45" s="6" t="s">
        <v>35</v>
      </c>
      <c r="M45" s="8">
        <v>147</v>
      </c>
      <c r="N45" s="14">
        <v>100</v>
      </c>
    </row>
    <row r="46" spans="1:14" ht="31.5" customHeight="1">
      <c r="A46" s="32" t="s">
        <v>76</v>
      </c>
      <c r="B46" s="32"/>
      <c r="C46" s="32"/>
      <c r="D46" s="32"/>
      <c r="E46" s="32"/>
      <c r="F46" s="32"/>
      <c r="G46" s="32"/>
      <c r="H46" s="33"/>
      <c r="I46" s="62" t="s">
        <v>101</v>
      </c>
      <c r="J46" s="62"/>
      <c r="K46" s="2"/>
      <c r="L46" s="2"/>
      <c r="M46" s="8">
        <f>M47+M50+M53+M56</f>
        <v>198.9</v>
      </c>
      <c r="N46" s="15">
        <v>50</v>
      </c>
    </row>
    <row r="47" spans="1:14" ht="64.5" customHeight="1">
      <c r="A47" s="71" t="s">
        <v>77</v>
      </c>
      <c r="B47" s="71"/>
      <c r="C47" s="71"/>
      <c r="D47" s="71"/>
      <c r="E47" s="71"/>
      <c r="F47" s="71"/>
      <c r="G47" s="71"/>
      <c r="H47" s="72"/>
      <c r="I47" s="31" t="s">
        <v>102</v>
      </c>
      <c r="J47" s="31"/>
      <c r="K47" s="2"/>
      <c r="L47" s="2"/>
      <c r="M47" s="8">
        <f>M48</f>
        <v>20</v>
      </c>
      <c r="N47" s="15">
        <v>10</v>
      </c>
    </row>
    <row r="48" spans="1:14" ht="21" customHeight="1">
      <c r="A48" s="24" t="s">
        <v>25</v>
      </c>
      <c r="B48" s="25"/>
      <c r="C48" s="25"/>
      <c r="D48" s="25"/>
      <c r="E48" s="25"/>
      <c r="F48" s="25"/>
      <c r="G48" s="25"/>
      <c r="H48" s="26"/>
      <c r="I48" s="65" t="s">
        <v>102</v>
      </c>
      <c r="J48" s="66"/>
      <c r="K48" s="2">
        <v>244</v>
      </c>
      <c r="L48" s="6"/>
      <c r="M48" s="8">
        <f>M49</f>
        <v>20</v>
      </c>
      <c r="N48" s="14">
        <v>10</v>
      </c>
    </row>
    <row r="49" spans="1:14" ht="27.75" customHeight="1">
      <c r="A49" s="24" t="s">
        <v>36</v>
      </c>
      <c r="B49" s="25"/>
      <c r="C49" s="25"/>
      <c r="D49" s="25"/>
      <c r="E49" s="25"/>
      <c r="F49" s="25"/>
      <c r="G49" s="25"/>
      <c r="H49" s="26"/>
      <c r="I49" s="65" t="s">
        <v>102</v>
      </c>
      <c r="J49" s="66"/>
      <c r="K49" s="2">
        <v>244</v>
      </c>
      <c r="L49" s="6" t="s">
        <v>37</v>
      </c>
      <c r="M49" s="8">
        <v>20</v>
      </c>
      <c r="N49" s="14">
        <v>10</v>
      </c>
    </row>
    <row r="50" spans="1:14" ht="51" customHeight="1">
      <c r="A50" s="32" t="s">
        <v>78</v>
      </c>
      <c r="B50" s="32"/>
      <c r="C50" s="32"/>
      <c r="D50" s="32"/>
      <c r="E50" s="32"/>
      <c r="F50" s="32"/>
      <c r="G50" s="32"/>
      <c r="H50" s="33"/>
      <c r="I50" s="31" t="s">
        <v>103</v>
      </c>
      <c r="J50" s="31"/>
      <c r="K50" s="2"/>
      <c r="L50" s="2"/>
      <c r="M50" s="8">
        <f>M51</f>
        <v>8.9</v>
      </c>
      <c r="N50" s="14">
        <v>10</v>
      </c>
    </row>
    <row r="51" spans="1:14" ht="27.75" customHeight="1">
      <c r="A51" s="24" t="s">
        <v>25</v>
      </c>
      <c r="B51" s="25"/>
      <c r="C51" s="25"/>
      <c r="D51" s="25"/>
      <c r="E51" s="25"/>
      <c r="F51" s="25"/>
      <c r="G51" s="25"/>
      <c r="H51" s="26"/>
      <c r="I51" s="27" t="s">
        <v>103</v>
      </c>
      <c r="J51" s="27"/>
      <c r="K51" s="2">
        <v>244</v>
      </c>
      <c r="L51" s="6"/>
      <c r="M51" s="8">
        <f>M52</f>
        <v>8.9</v>
      </c>
      <c r="N51" s="14">
        <v>10</v>
      </c>
    </row>
    <row r="52" spans="1:14" ht="27.75" customHeight="1">
      <c r="A52" s="24" t="s">
        <v>36</v>
      </c>
      <c r="B52" s="25"/>
      <c r="C52" s="25"/>
      <c r="D52" s="25"/>
      <c r="E52" s="25"/>
      <c r="F52" s="25"/>
      <c r="G52" s="25"/>
      <c r="H52" s="26"/>
      <c r="I52" s="27" t="s">
        <v>103</v>
      </c>
      <c r="J52" s="27"/>
      <c r="K52" s="2">
        <v>244</v>
      </c>
      <c r="L52" s="6" t="s">
        <v>37</v>
      </c>
      <c r="M52" s="8">
        <v>8.9</v>
      </c>
      <c r="N52" s="14">
        <v>10</v>
      </c>
    </row>
    <row r="53" spans="1:14" ht="43.5" customHeight="1">
      <c r="A53" s="71" t="s">
        <v>79</v>
      </c>
      <c r="B53" s="71"/>
      <c r="C53" s="71"/>
      <c r="D53" s="71"/>
      <c r="E53" s="71"/>
      <c r="F53" s="71"/>
      <c r="G53" s="71"/>
      <c r="H53" s="72"/>
      <c r="I53" s="31" t="s">
        <v>104</v>
      </c>
      <c r="J53" s="31"/>
      <c r="K53" s="2"/>
      <c r="L53" s="2"/>
      <c r="M53" s="8">
        <f>M54</f>
        <v>20</v>
      </c>
      <c r="N53" s="15">
        <v>15</v>
      </c>
    </row>
    <row r="54" spans="1:14" ht="27.75" customHeight="1">
      <c r="A54" s="24" t="s">
        <v>25</v>
      </c>
      <c r="B54" s="25"/>
      <c r="C54" s="25"/>
      <c r="D54" s="25"/>
      <c r="E54" s="25"/>
      <c r="F54" s="25"/>
      <c r="G54" s="25"/>
      <c r="H54" s="26"/>
      <c r="I54" s="65" t="s">
        <v>104</v>
      </c>
      <c r="J54" s="66"/>
      <c r="K54" s="2">
        <v>244</v>
      </c>
      <c r="L54" s="6"/>
      <c r="M54" s="8">
        <f>M55</f>
        <v>20</v>
      </c>
      <c r="N54" s="14">
        <v>15</v>
      </c>
    </row>
    <row r="55" spans="1:14" ht="27.75" customHeight="1">
      <c r="A55" s="24" t="s">
        <v>36</v>
      </c>
      <c r="B55" s="25"/>
      <c r="C55" s="25"/>
      <c r="D55" s="25"/>
      <c r="E55" s="25"/>
      <c r="F55" s="25"/>
      <c r="G55" s="25"/>
      <c r="H55" s="26"/>
      <c r="I55" s="65" t="s">
        <v>104</v>
      </c>
      <c r="J55" s="66"/>
      <c r="K55" s="2">
        <v>244</v>
      </c>
      <c r="L55" s="6" t="s">
        <v>37</v>
      </c>
      <c r="M55" s="8">
        <v>20</v>
      </c>
      <c r="N55" s="14">
        <v>15</v>
      </c>
    </row>
    <row r="56" spans="1:14" ht="52.5" customHeight="1">
      <c r="A56" s="71" t="s">
        <v>80</v>
      </c>
      <c r="B56" s="71"/>
      <c r="C56" s="71"/>
      <c r="D56" s="71"/>
      <c r="E56" s="71"/>
      <c r="F56" s="71"/>
      <c r="G56" s="71"/>
      <c r="H56" s="72"/>
      <c r="I56" s="31" t="s">
        <v>105</v>
      </c>
      <c r="J56" s="31"/>
      <c r="K56" s="2"/>
      <c r="L56" s="2"/>
      <c r="M56" s="8">
        <f>M57</f>
        <v>150</v>
      </c>
      <c r="N56" s="15">
        <v>15</v>
      </c>
    </row>
    <row r="57" spans="1:14" ht="19.5" customHeight="1">
      <c r="A57" s="24" t="s">
        <v>25</v>
      </c>
      <c r="B57" s="25"/>
      <c r="C57" s="25"/>
      <c r="D57" s="25"/>
      <c r="E57" s="25"/>
      <c r="F57" s="25"/>
      <c r="G57" s="25"/>
      <c r="H57" s="26"/>
      <c r="I57" s="27" t="s">
        <v>105</v>
      </c>
      <c r="J57" s="27"/>
      <c r="K57" s="2">
        <v>244</v>
      </c>
      <c r="L57" s="6"/>
      <c r="M57" s="8">
        <f>M58</f>
        <v>150</v>
      </c>
      <c r="N57" s="14">
        <v>15</v>
      </c>
    </row>
    <row r="58" spans="1:14" ht="18.75" customHeight="1">
      <c r="A58" s="24" t="s">
        <v>38</v>
      </c>
      <c r="B58" s="25"/>
      <c r="C58" s="25"/>
      <c r="D58" s="25"/>
      <c r="E58" s="25"/>
      <c r="F58" s="25"/>
      <c r="G58" s="25"/>
      <c r="H58" s="26"/>
      <c r="I58" s="27" t="s">
        <v>105</v>
      </c>
      <c r="J58" s="27"/>
      <c r="K58" s="2">
        <v>244</v>
      </c>
      <c r="L58" s="6" t="s">
        <v>39</v>
      </c>
      <c r="M58" s="8">
        <v>150</v>
      </c>
      <c r="N58" s="14">
        <v>15</v>
      </c>
    </row>
    <row r="59" spans="1:14" ht="12.75" customHeight="1">
      <c r="A59" s="75" t="s">
        <v>1</v>
      </c>
      <c r="B59" s="75"/>
      <c r="C59" s="75"/>
      <c r="D59" s="75"/>
      <c r="E59" s="75"/>
      <c r="F59" s="75"/>
      <c r="G59" s="75"/>
      <c r="H59" s="76"/>
      <c r="I59" s="64" t="s">
        <v>0</v>
      </c>
      <c r="J59" s="64"/>
      <c r="K59" s="7"/>
      <c r="L59" s="7"/>
      <c r="M59" s="9" t="e">
        <f>M60+M64+#REF!</f>
        <v>#REF!</v>
      </c>
      <c r="N59" s="15">
        <v>3019.2</v>
      </c>
    </row>
    <row r="60" spans="1:14" ht="24.75" customHeight="1">
      <c r="A60" s="85" t="s">
        <v>3</v>
      </c>
      <c r="B60" s="85"/>
      <c r="C60" s="85"/>
      <c r="D60" s="85"/>
      <c r="E60" s="85"/>
      <c r="F60" s="85"/>
      <c r="G60" s="85"/>
      <c r="H60" s="86"/>
      <c r="I60" s="63" t="s">
        <v>2</v>
      </c>
      <c r="J60" s="63"/>
      <c r="K60" s="2"/>
      <c r="L60" s="2"/>
      <c r="M60" s="8" t="e">
        <f>M61</f>
        <v>#REF!</v>
      </c>
      <c r="N60" s="15">
        <v>690.2</v>
      </c>
    </row>
    <row r="61" spans="1:14" ht="27" customHeight="1">
      <c r="A61" s="73" t="s">
        <v>5</v>
      </c>
      <c r="B61" s="73"/>
      <c r="C61" s="73"/>
      <c r="D61" s="73"/>
      <c r="E61" s="73"/>
      <c r="F61" s="73"/>
      <c r="G61" s="73"/>
      <c r="H61" s="74"/>
      <c r="I61" s="41" t="s">
        <v>4</v>
      </c>
      <c r="J61" s="41"/>
      <c r="K61" s="2"/>
      <c r="L61" s="2"/>
      <c r="M61" s="8" t="e">
        <f>M62+#REF!</f>
        <v>#REF!</v>
      </c>
      <c r="N61" s="14">
        <v>690.2</v>
      </c>
    </row>
    <row r="62" spans="1:14" ht="33" customHeight="1">
      <c r="A62" s="24" t="s">
        <v>42</v>
      </c>
      <c r="B62" s="25"/>
      <c r="C62" s="25"/>
      <c r="D62" s="25"/>
      <c r="E62" s="25"/>
      <c r="F62" s="25"/>
      <c r="G62" s="25"/>
      <c r="H62" s="26"/>
      <c r="I62" s="41" t="s">
        <v>4</v>
      </c>
      <c r="J62" s="41"/>
      <c r="K62" s="2">
        <v>121</v>
      </c>
      <c r="L62" s="6"/>
      <c r="M62" s="8">
        <f>M63</f>
        <v>527.8</v>
      </c>
      <c r="N62" s="14">
        <v>690.2</v>
      </c>
    </row>
    <row r="63" spans="1:14" ht="41.25" customHeight="1">
      <c r="A63" s="24" t="s">
        <v>40</v>
      </c>
      <c r="B63" s="25"/>
      <c r="C63" s="25"/>
      <c r="D63" s="25"/>
      <c r="E63" s="25"/>
      <c r="F63" s="25"/>
      <c r="G63" s="25"/>
      <c r="H63" s="26"/>
      <c r="I63" s="41" t="s">
        <v>4</v>
      </c>
      <c r="J63" s="41"/>
      <c r="K63" s="2">
        <v>121</v>
      </c>
      <c r="L63" s="6" t="s">
        <v>41</v>
      </c>
      <c r="M63" s="8">
        <v>527.8</v>
      </c>
      <c r="N63" s="14">
        <v>690.2</v>
      </c>
    </row>
    <row r="64" spans="1:14" ht="27" customHeight="1">
      <c r="A64" s="85" t="s">
        <v>7</v>
      </c>
      <c r="B64" s="85"/>
      <c r="C64" s="85"/>
      <c r="D64" s="85"/>
      <c r="E64" s="85"/>
      <c r="F64" s="85"/>
      <c r="G64" s="85"/>
      <c r="H64" s="86"/>
      <c r="I64" s="63" t="s">
        <v>6</v>
      </c>
      <c r="J64" s="63"/>
      <c r="K64" s="2"/>
      <c r="L64" s="2"/>
      <c r="M64" s="8" t="e">
        <f>M65</f>
        <v>#REF!</v>
      </c>
      <c r="N64" s="15">
        <v>2329</v>
      </c>
    </row>
    <row r="65" spans="1:14" ht="34.5" customHeight="1">
      <c r="A65" s="73" t="s">
        <v>9</v>
      </c>
      <c r="B65" s="73"/>
      <c r="C65" s="73"/>
      <c r="D65" s="73"/>
      <c r="E65" s="73"/>
      <c r="F65" s="73"/>
      <c r="G65" s="73"/>
      <c r="H65" s="74"/>
      <c r="I65" s="41" t="s">
        <v>8</v>
      </c>
      <c r="J65" s="41"/>
      <c r="K65" s="2"/>
      <c r="L65" s="2"/>
      <c r="M65" s="8" t="e">
        <f>M66+M68+#REF!+M70+M72+#REF!+#REF!</f>
        <v>#REF!</v>
      </c>
      <c r="N65" s="14">
        <v>2329</v>
      </c>
    </row>
    <row r="66" spans="1:14" ht="33" customHeight="1">
      <c r="A66" s="24" t="s">
        <v>42</v>
      </c>
      <c r="B66" s="25"/>
      <c r="C66" s="25"/>
      <c r="D66" s="25"/>
      <c r="E66" s="25"/>
      <c r="F66" s="25"/>
      <c r="G66" s="25"/>
      <c r="H66" s="26"/>
      <c r="I66" s="41" t="s">
        <v>8</v>
      </c>
      <c r="J66" s="41"/>
      <c r="K66" s="2">
        <v>121</v>
      </c>
      <c r="L66" s="6"/>
      <c r="M66" s="8">
        <f>M67</f>
        <v>1003</v>
      </c>
      <c r="N66" s="14">
        <v>1817</v>
      </c>
    </row>
    <row r="67" spans="1:14" ht="41.25" customHeight="1">
      <c r="A67" s="24" t="s">
        <v>40</v>
      </c>
      <c r="B67" s="25"/>
      <c r="C67" s="25"/>
      <c r="D67" s="25"/>
      <c r="E67" s="25"/>
      <c r="F67" s="25"/>
      <c r="G67" s="25"/>
      <c r="H67" s="26"/>
      <c r="I67" s="41" t="s">
        <v>8</v>
      </c>
      <c r="J67" s="41"/>
      <c r="K67" s="2">
        <v>121</v>
      </c>
      <c r="L67" s="6" t="s">
        <v>41</v>
      </c>
      <c r="M67" s="8">
        <v>1003</v>
      </c>
      <c r="N67" s="14">
        <v>1817</v>
      </c>
    </row>
    <row r="68" spans="1:14" ht="33" customHeight="1">
      <c r="A68" s="24" t="s">
        <v>43</v>
      </c>
      <c r="B68" s="25"/>
      <c r="C68" s="25"/>
      <c r="D68" s="25"/>
      <c r="E68" s="25"/>
      <c r="F68" s="25"/>
      <c r="G68" s="25"/>
      <c r="H68" s="26"/>
      <c r="I68" s="41" t="s">
        <v>8</v>
      </c>
      <c r="J68" s="41"/>
      <c r="K68" s="2">
        <v>122</v>
      </c>
      <c r="L68" s="6"/>
      <c r="M68" s="8">
        <f>M69</f>
        <v>30.2</v>
      </c>
      <c r="N68" s="14">
        <v>11</v>
      </c>
    </row>
    <row r="69" spans="1:14" ht="41.25" customHeight="1">
      <c r="A69" s="24" t="s">
        <v>40</v>
      </c>
      <c r="B69" s="25"/>
      <c r="C69" s="25"/>
      <c r="D69" s="25"/>
      <c r="E69" s="25"/>
      <c r="F69" s="25"/>
      <c r="G69" s="25"/>
      <c r="H69" s="26"/>
      <c r="I69" s="41" t="s">
        <v>8</v>
      </c>
      <c r="J69" s="41"/>
      <c r="K69" s="2">
        <v>122</v>
      </c>
      <c r="L69" s="6" t="s">
        <v>41</v>
      </c>
      <c r="M69" s="8">
        <v>30.2</v>
      </c>
      <c r="N69" s="14">
        <v>11</v>
      </c>
    </row>
    <row r="70" spans="1:14" ht="27.75" customHeight="1">
      <c r="A70" s="24" t="s">
        <v>44</v>
      </c>
      <c r="B70" s="25"/>
      <c r="C70" s="25"/>
      <c r="D70" s="25"/>
      <c r="E70" s="25"/>
      <c r="F70" s="25"/>
      <c r="G70" s="25"/>
      <c r="H70" s="26"/>
      <c r="I70" s="41" t="s">
        <v>8</v>
      </c>
      <c r="J70" s="41"/>
      <c r="K70" s="2">
        <v>242</v>
      </c>
      <c r="L70" s="6"/>
      <c r="M70" s="8">
        <f>M71</f>
        <v>10</v>
      </c>
      <c r="N70" s="14">
        <v>25</v>
      </c>
    </row>
    <row r="71" spans="1:14" ht="41.25" customHeight="1">
      <c r="A71" s="24" t="s">
        <v>40</v>
      </c>
      <c r="B71" s="25"/>
      <c r="C71" s="25"/>
      <c r="D71" s="25"/>
      <c r="E71" s="25"/>
      <c r="F71" s="25"/>
      <c r="G71" s="25"/>
      <c r="H71" s="26"/>
      <c r="I71" s="41" t="s">
        <v>8</v>
      </c>
      <c r="J71" s="41"/>
      <c r="K71" s="2">
        <v>242</v>
      </c>
      <c r="L71" s="6" t="s">
        <v>41</v>
      </c>
      <c r="M71" s="8">
        <v>10</v>
      </c>
      <c r="N71" s="14">
        <v>25</v>
      </c>
    </row>
    <row r="72" spans="1:14" ht="27.75" customHeight="1">
      <c r="A72" s="24" t="s">
        <v>25</v>
      </c>
      <c r="B72" s="25"/>
      <c r="C72" s="25"/>
      <c r="D72" s="25"/>
      <c r="E72" s="25"/>
      <c r="F72" s="25"/>
      <c r="G72" s="25"/>
      <c r="H72" s="26"/>
      <c r="I72" s="41" t="s">
        <v>8</v>
      </c>
      <c r="J72" s="41"/>
      <c r="K72" s="2">
        <v>244</v>
      </c>
      <c r="L72" s="6"/>
      <c r="M72" s="8">
        <f>M73</f>
        <v>392.8</v>
      </c>
      <c r="N72" s="14">
        <v>476</v>
      </c>
    </row>
    <row r="73" spans="1:14" ht="41.25" customHeight="1">
      <c r="A73" s="24" t="s">
        <v>40</v>
      </c>
      <c r="B73" s="25"/>
      <c r="C73" s="25"/>
      <c r="D73" s="25"/>
      <c r="E73" s="25"/>
      <c r="F73" s="25"/>
      <c r="G73" s="25"/>
      <c r="H73" s="26"/>
      <c r="I73" s="41" t="s">
        <v>8</v>
      </c>
      <c r="J73" s="41"/>
      <c r="K73" s="2">
        <v>244</v>
      </c>
      <c r="L73" s="6" t="s">
        <v>41</v>
      </c>
      <c r="M73" s="8">
        <v>392.8</v>
      </c>
      <c r="N73" s="14">
        <v>476</v>
      </c>
    </row>
    <row r="74" spans="1:14" ht="19.5" customHeight="1">
      <c r="A74" s="81" t="s">
        <v>11</v>
      </c>
      <c r="B74" s="81"/>
      <c r="C74" s="81"/>
      <c r="D74" s="81"/>
      <c r="E74" s="81"/>
      <c r="F74" s="81"/>
      <c r="G74" s="81"/>
      <c r="H74" s="82"/>
      <c r="I74" s="42" t="s">
        <v>10</v>
      </c>
      <c r="J74" s="42"/>
      <c r="K74" s="7"/>
      <c r="L74" s="7"/>
      <c r="M74" s="9" t="e">
        <f>M75+M78+M81+#REF!+#REF!+#REF!+#REF!+M87+M92+M95</f>
        <v>#REF!</v>
      </c>
      <c r="N74" s="18">
        <v>278.8</v>
      </c>
    </row>
    <row r="75" spans="1:14" ht="61.5" customHeight="1">
      <c r="A75" s="37" t="s">
        <v>52</v>
      </c>
      <c r="B75" s="37"/>
      <c r="C75" s="37"/>
      <c r="D75" s="37"/>
      <c r="E75" s="37"/>
      <c r="F75" s="37"/>
      <c r="G75" s="37"/>
      <c r="H75" s="38"/>
      <c r="I75" s="31" t="s">
        <v>51</v>
      </c>
      <c r="J75" s="31"/>
      <c r="K75" s="2"/>
      <c r="L75" s="2"/>
      <c r="M75" s="8">
        <f>M76</f>
        <v>11</v>
      </c>
      <c r="N75" s="15">
        <v>14</v>
      </c>
    </row>
    <row r="76" spans="1:14" ht="27.75" customHeight="1">
      <c r="A76" s="24" t="s">
        <v>45</v>
      </c>
      <c r="B76" s="25"/>
      <c r="C76" s="25"/>
      <c r="D76" s="25"/>
      <c r="E76" s="25"/>
      <c r="F76" s="25"/>
      <c r="G76" s="25"/>
      <c r="H76" s="26"/>
      <c r="I76" s="27" t="s">
        <v>51</v>
      </c>
      <c r="J76" s="27"/>
      <c r="K76" s="2">
        <v>540</v>
      </c>
      <c r="L76" s="6"/>
      <c r="M76" s="8">
        <f>M77</f>
        <v>11</v>
      </c>
      <c r="N76" s="14">
        <v>14</v>
      </c>
    </row>
    <row r="77" spans="1:14" ht="41.25" customHeight="1">
      <c r="A77" s="24" t="s">
        <v>40</v>
      </c>
      <c r="B77" s="25"/>
      <c r="C77" s="25"/>
      <c r="D77" s="25"/>
      <c r="E77" s="25"/>
      <c r="F77" s="25"/>
      <c r="G77" s="25"/>
      <c r="H77" s="26"/>
      <c r="I77" s="27" t="s">
        <v>51</v>
      </c>
      <c r="J77" s="27"/>
      <c r="K77" s="2">
        <v>540</v>
      </c>
      <c r="L77" s="6" t="s">
        <v>41</v>
      </c>
      <c r="M77" s="8">
        <v>11</v>
      </c>
      <c r="N77" s="14">
        <v>14</v>
      </c>
    </row>
    <row r="78" spans="1:14" ht="68.25" customHeight="1">
      <c r="A78" s="37" t="s">
        <v>53</v>
      </c>
      <c r="B78" s="37"/>
      <c r="C78" s="37"/>
      <c r="D78" s="37"/>
      <c r="E78" s="37"/>
      <c r="F78" s="37"/>
      <c r="G78" s="37"/>
      <c r="H78" s="38"/>
      <c r="I78" s="31" t="s">
        <v>54</v>
      </c>
      <c r="J78" s="31"/>
      <c r="K78" s="2"/>
      <c r="L78" s="2"/>
      <c r="M78" s="8">
        <f>M79</f>
        <v>42</v>
      </c>
      <c r="N78" s="15">
        <v>45</v>
      </c>
    </row>
    <row r="79" spans="1:14" ht="16.5" customHeight="1">
      <c r="A79" s="24" t="s">
        <v>45</v>
      </c>
      <c r="B79" s="25"/>
      <c r="C79" s="25"/>
      <c r="D79" s="25"/>
      <c r="E79" s="25"/>
      <c r="F79" s="25"/>
      <c r="G79" s="25"/>
      <c r="H79" s="26"/>
      <c r="I79" s="27" t="s">
        <v>54</v>
      </c>
      <c r="J79" s="27"/>
      <c r="K79" s="2">
        <v>540</v>
      </c>
      <c r="L79" s="6"/>
      <c r="M79" s="8">
        <f>M80</f>
        <v>42</v>
      </c>
      <c r="N79" s="14">
        <v>45</v>
      </c>
    </row>
    <row r="80" spans="1:14" ht="41.25" customHeight="1">
      <c r="A80" s="24" t="s">
        <v>40</v>
      </c>
      <c r="B80" s="25"/>
      <c r="C80" s="25"/>
      <c r="D80" s="25"/>
      <c r="E80" s="25"/>
      <c r="F80" s="25"/>
      <c r="G80" s="25"/>
      <c r="H80" s="26"/>
      <c r="I80" s="27" t="s">
        <v>54</v>
      </c>
      <c r="J80" s="27"/>
      <c r="K80" s="2">
        <v>540</v>
      </c>
      <c r="L80" s="6" t="s">
        <v>41</v>
      </c>
      <c r="M80" s="8">
        <v>42</v>
      </c>
      <c r="N80" s="14">
        <v>45</v>
      </c>
    </row>
    <row r="81" spans="1:14" ht="54" customHeight="1">
      <c r="A81" s="39" t="s">
        <v>55</v>
      </c>
      <c r="B81" s="39"/>
      <c r="C81" s="39"/>
      <c r="D81" s="39"/>
      <c r="E81" s="39"/>
      <c r="F81" s="39"/>
      <c r="G81" s="39"/>
      <c r="H81" s="40"/>
      <c r="I81" s="31" t="s">
        <v>56</v>
      </c>
      <c r="J81" s="31"/>
      <c r="K81" s="2"/>
      <c r="L81" s="2"/>
      <c r="M81" s="8">
        <f>M82</f>
        <v>86</v>
      </c>
      <c r="N81" s="15">
        <v>75</v>
      </c>
    </row>
    <row r="82" spans="1:14" ht="18.75" customHeight="1">
      <c r="A82" s="24" t="s">
        <v>45</v>
      </c>
      <c r="B82" s="25"/>
      <c r="C82" s="25"/>
      <c r="D82" s="25"/>
      <c r="E82" s="25"/>
      <c r="F82" s="25"/>
      <c r="G82" s="25"/>
      <c r="H82" s="26"/>
      <c r="I82" s="27" t="s">
        <v>56</v>
      </c>
      <c r="J82" s="27"/>
      <c r="K82" s="2">
        <v>540</v>
      </c>
      <c r="L82" s="6"/>
      <c r="M82" s="8">
        <f>M83</f>
        <v>86</v>
      </c>
      <c r="N82" s="14">
        <v>75</v>
      </c>
    </row>
    <row r="83" spans="1:14" ht="41.25" customHeight="1">
      <c r="A83" s="24" t="s">
        <v>40</v>
      </c>
      <c r="B83" s="25"/>
      <c r="C83" s="25"/>
      <c r="D83" s="25"/>
      <c r="E83" s="25"/>
      <c r="F83" s="25"/>
      <c r="G83" s="25"/>
      <c r="H83" s="26"/>
      <c r="I83" s="27" t="s">
        <v>56</v>
      </c>
      <c r="J83" s="27"/>
      <c r="K83" s="2">
        <v>540</v>
      </c>
      <c r="L83" s="6" t="s">
        <v>41</v>
      </c>
      <c r="M83" s="8">
        <v>86</v>
      </c>
      <c r="N83" s="14">
        <v>75</v>
      </c>
    </row>
    <row r="84" spans="1:14" ht="51.75" customHeight="1">
      <c r="A84" s="37" t="s">
        <v>81</v>
      </c>
      <c r="B84" s="37"/>
      <c r="C84" s="37"/>
      <c r="D84" s="37"/>
      <c r="E84" s="37"/>
      <c r="F84" s="37"/>
      <c r="G84" s="37"/>
      <c r="H84" s="38"/>
      <c r="I84" s="31" t="s">
        <v>82</v>
      </c>
      <c r="J84" s="31"/>
      <c r="K84" s="2"/>
      <c r="L84" s="2"/>
      <c r="M84" s="8">
        <f>M85</f>
        <v>11</v>
      </c>
      <c r="N84" s="15">
        <v>25</v>
      </c>
    </row>
    <row r="85" spans="1:14" ht="27.75" customHeight="1">
      <c r="A85" s="24" t="s">
        <v>45</v>
      </c>
      <c r="B85" s="25"/>
      <c r="C85" s="25"/>
      <c r="D85" s="25"/>
      <c r="E85" s="25"/>
      <c r="F85" s="25"/>
      <c r="G85" s="25"/>
      <c r="H85" s="26"/>
      <c r="I85" s="27" t="s">
        <v>82</v>
      </c>
      <c r="J85" s="27"/>
      <c r="K85" s="2">
        <v>540</v>
      </c>
      <c r="L85" s="6"/>
      <c r="M85" s="8">
        <f>M86</f>
        <v>11</v>
      </c>
      <c r="N85" s="14">
        <v>25</v>
      </c>
    </row>
    <row r="86" spans="1:14" ht="41.25" customHeight="1">
      <c r="A86" s="24" t="s">
        <v>40</v>
      </c>
      <c r="B86" s="25"/>
      <c r="C86" s="25"/>
      <c r="D86" s="25"/>
      <c r="E86" s="25"/>
      <c r="F86" s="25"/>
      <c r="G86" s="25"/>
      <c r="H86" s="26"/>
      <c r="I86" s="27" t="s">
        <v>82</v>
      </c>
      <c r="J86" s="27"/>
      <c r="K86" s="2">
        <v>540</v>
      </c>
      <c r="L86" s="6" t="s">
        <v>41</v>
      </c>
      <c r="M86" s="8">
        <v>11</v>
      </c>
      <c r="N86" s="14">
        <v>25</v>
      </c>
    </row>
    <row r="87" spans="1:14" ht="36" customHeight="1">
      <c r="A87" s="35" t="s">
        <v>12</v>
      </c>
      <c r="B87" s="35"/>
      <c r="C87" s="35"/>
      <c r="D87" s="35"/>
      <c r="E87" s="35"/>
      <c r="F87" s="35"/>
      <c r="G87" s="35"/>
      <c r="H87" s="36"/>
      <c r="I87" s="34" t="s">
        <v>57</v>
      </c>
      <c r="J87" s="31"/>
      <c r="K87" s="2"/>
      <c r="L87" s="2"/>
      <c r="M87" s="8">
        <f>M88+M90</f>
        <v>98.8</v>
      </c>
      <c r="N87" s="18">
        <v>98.8</v>
      </c>
    </row>
    <row r="88" spans="1:14" ht="33" customHeight="1">
      <c r="A88" s="24" t="s">
        <v>42</v>
      </c>
      <c r="B88" s="25"/>
      <c r="C88" s="25"/>
      <c r="D88" s="25"/>
      <c r="E88" s="25"/>
      <c r="F88" s="25"/>
      <c r="G88" s="25"/>
      <c r="H88" s="26"/>
      <c r="I88" s="28" t="s">
        <v>57</v>
      </c>
      <c r="J88" s="27"/>
      <c r="K88" s="2">
        <v>121</v>
      </c>
      <c r="L88" s="6"/>
      <c r="M88" s="8">
        <f>M89</f>
        <v>90</v>
      </c>
      <c r="N88" s="12">
        <v>81.2</v>
      </c>
    </row>
    <row r="89" spans="1:14" ht="27.75" customHeight="1">
      <c r="A89" s="24" t="s">
        <v>49</v>
      </c>
      <c r="B89" s="25"/>
      <c r="C89" s="25"/>
      <c r="D89" s="25"/>
      <c r="E89" s="25"/>
      <c r="F89" s="25"/>
      <c r="G89" s="25"/>
      <c r="H89" s="26"/>
      <c r="I89" s="28" t="s">
        <v>57</v>
      </c>
      <c r="J89" s="27"/>
      <c r="K89" s="2">
        <v>121</v>
      </c>
      <c r="L89" s="6" t="s">
        <v>48</v>
      </c>
      <c r="M89" s="8">
        <v>90</v>
      </c>
      <c r="N89" s="12">
        <v>81.2</v>
      </c>
    </row>
    <row r="90" spans="1:14" ht="27.75" customHeight="1">
      <c r="A90" s="24" t="s">
        <v>25</v>
      </c>
      <c r="B90" s="25"/>
      <c r="C90" s="25"/>
      <c r="D90" s="25"/>
      <c r="E90" s="25"/>
      <c r="F90" s="25"/>
      <c r="G90" s="25"/>
      <c r="H90" s="26"/>
      <c r="I90" s="28" t="s">
        <v>57</v>
      </c>
      <c r="J90" s="27"/>
      <c r="K90" s="2">
        <v>244</v>
      </c>
      <c r="L90" s="6"/>
      <c r="M90" s="8">
        <f>M91</f>
        <v>8.8</v>
      </c>
      <c r="N90" s="12">
        <v>17.6</v>
      </c>
    </row>
    <row r="91" spans="1:14" ht="23.25" customHeight="1">
      <c r="A91" s="24" t="s">
        <v>49</v>
      </c>
      <c r="B91" s="25"/>
      <c r="C91" s="25"/>
      <c r="D91" s="25"/>
      <c r="E91" s="25"/>
      <c r="F91" s="25"/>
      <c r="G91" s="25"/>
      <c r="H91" s="26"/>
      <c r="I91" s="28" t="s">
        <v>57</v>
      </c>
      <c r="J91" s="27"/>
      <c r="K91" s="2">
        <v>244</v>
      </c>
      <c r="L91" s="6" t="s">
        <v>48</v>
      </c>
      <c r="M91" s="8">
        <v>8.8</v>
      </c>
      <c r="N91" s="14">
        <v>17.6</v>
      </c>
    </row>
    <row r="92" spans="1:14" ht="57.75" customHeight="1">
      <c r="A92" s="29" t="s">
        <v>59</v>
      </c>
      <c r="B92" s="29"/>
      <c r="C92" s="29"/>
      <c r="D92" s="29"/>
      <c r="E92" s="29"/>
      <c r="F92" s="29"/>
      <c r="G92" s="29"/>
      <c r="H92" s="30"/>
      <c r="I92" s="31" t="s">
        <v>58</v>
      </c>
      <c r="J92" s="31"/>
      <c r="K92" s="2"/>
      <c r="L92" s="17"/>
      <c r="M92" s="11">
        <f>M93</f>
        <v>1</v>
      </c>
      <c r="N92" s="15">
        <v>1</v>
      </c>
    </row>
    <row r="93" spans="1:14" ht="27.75" customHeight="1">
      <c r="A93" s="24" t="s">
        <v>25</v>
      </c>
      <c r="B93" s="25"/>
      <c r="C93" s="25"/>
      <c r="D93" s="25"/>
      <c r="E93" s="25"/>
      <c r="F93" s="25"/>
      <c r="G93" s="25"/>
      <c r="H93" s="26"/>
      <c r="I93" s="27" t="s">
        <v>58</v>
      </c>
      <c r="J93" s="27"/>
      <c r="K93" s="2">
        <v>244</v>
      </c>
      <c r="L93" s="6"/>
      <c r="M93" s="8">
        <f>M94</f>
        <v>1</v>
      </c>
      <c r="N93" s="14">
        <v>1</v>
      </c>
    </row>
    <row r="94" spans="1:14" ht="42" customHeight="1">
      <c r="A94" s="24" t="s">
        <v>40</v>
      </c>
      <c r="B94" s="25"/>
      <c r="C94" s="25"/>
      <c r="D94" s="25"/>
      <c r="E94" s="25"/>
      <c r="F94" s="25"/>
      <c r="G94" s="25"/>
      <c r="H94" s="26"/>
      <c r="I94" s="27" t="s">
        <v>58</v>
      </c>
      <c r="J94" s="27"/>
      <c r="K94" s="2">
        <v>244</v>
      </c>
      <c r="L94" s="6" t="s">
        <v>41</v>
      </c>
      <c r="M94" s="8">
        <v>1</v>
      </c>
      <c r="N94" s="14">
        <v>1</v>
      </c>
    </row>
    <row r="95" spans="1:14" ht="45" customHeight="1">
      <c r="A95" s="32" t="s">
        <v>13</v>
      </c>
      <c r="B95" s="32"/>
      <c r="C95" s="32"/>
      <c r="D95" s="32"/>
      <c r="E95" s="32"/>
      <c r="F95" s="32"/>
      <c r="G95" s="32"/>
      <c r="H95" s="33"/>
      <c r="I95" s="31" t="s">
        <v>60</v>
      </c>
      <c r="J95" s="31"/>
      <c r="K95" s="16"/>
      <c r="L95" s="16"/>
      <c r="M95" s="11">
        <f>M96</f>
        <v>120</v>
      </c>
      <c r="N95" s="15">
        <v>20</v>
      </c>
    </row>
    <row r="96" spans="1:14" ht="12.75">
      <c r="A96" s="24" t="s">
        <v>25</v>
      </c>
      <c r="B96" s="25"/>
      <c r="C96" s="25"/>
      <c r="D96" s="25"/>
      <c r="E96" s="25"/>
      <c r="F96" s="25"/>
      <c r="G96" s="25"/>
      <c r="H96" s="26"/>
      <c r="I96" s="27" t="s">
        <v>60</v>
      </c>
      <c r="J96" s="27"/>
      <c r="K96" s="2">
        <v>244</v>
      </c>
      <c r="L96" s="6"/>
      <c r="M96" s="8">
        <f>M97</f>
        <v>120</v>
      </c>
      <c r="N96" s="14">
        <v>20</v>
      </c>
    </row>
    <row r="97" spans="1:14" ht="12.75">
      <c r="A97" s="24" t="s">
        <v>46</v>
      </c>
      <c r="B97" s="25"/>
      <c r="C97" s="25"/>
      <c r="D97" s="25"/>
      <c r="E97" s="25"/>
      <c r="F97" s="25"/>
      <c r="G97" s="25"/>
      <c r="H97" s="26"/>
      <c r="I97" s="27" t="s">
        <v>60</v>
      </c>
      <c r="J97" s="27"/>
      <c r="K97" s="2">
        <v>244</v>
      </c>
      <c r="L97" s="6" t="s">
        <v>47</v>
      </c>
      <c r="M97" s="8">
        <v>120</v>
      </c>
      <c r="N97" s="14">
        <v>20</v>
      </c>
    </row>
  </sheetData>
  <sheetProtection selectLockedCells="1" selectUnlockedCells="1"/>
  <mergeCells count="190">
    <mergeCell ref="I85:J85"/>
    <mergeCell ref="A86:H86"/>
    <mergeCell ref="I86:J86"/>
    <mergeCell ref="I21:J21"/>
    <mergeCell ref="I22:J22"/>
    <mergeCell ref="I41:J41"/>
    <mergeCell ref="I48:J48"/>
    <mergeCell ref="I46:J46"/>
    <mergeCell ref="I47:J47"/>
    <mergeCell ref="I26:J26"/>
    <mergeCell ref="A64:H64"/>
    <mergeCell ref="A21:H21"/>
    <mergeCell ref="A22:H22"/>
    <mergeCell ref="A26:H26"/>
    <mergeCell ref="A38:H38"/>
    <mergeCell ref="A46:H46"/>
    <mergeCell ref="I58:J58"/>
    <mergeCell ref="I49:J49"/>
    <mergeCell ref="I52:J52"/>
    <mergeCell ref="I43:J43"/>
    <mergeCell ref="I55:J55"/>
    <mergeCell ref="I57:J57"/>
    <mergeCell ref="I56:J56"/>
    <mergeCell ref="I50:J50"/>
    <mergeCell ref="I53:J53"/>
    <mergeCell ref="I34:J34"/>
    <mergeCell ref="I33:J33"/>
    <mergeCell ref="I32:J32"/>
    <mergeCell ref="I40:J40"/>
    <mergeCell ref="I39:J39"/>
    <mergeCell ref="I27:J27"/>
    <mergeCell ref="I28:J28"/>
    <mergeCell ref="I29:J29"/>
    <mergeCell ref="I30:J30"/>
    <mergeCell ref="I23:J23"/>
    <mergeCell ref="A28:H28"/>
    <mergeCell ref="A57:H57"/>
    <mergeCell ref="A55:H55"/>
    <mergeCell ref="I24:J24"/>
    <mergeCell ref="I25:J25"/>
    <mergeCell ref="I51:J51"/>
    <mergeCell ref="I31:J31"/>
    <mergeCell ref="I35:J35"/>
    <mergeCell ref="A25:H25"/>
    <mergeCell ref="A74:H74"/>
    <mergeCell ref="A43:H43"/>
    <mergeCell ref="A60:H60"/>
    <mergeCell ref="A61:H61"/>
    <mergeCell ref="A62:H62"/>
    <mergeCell ref="A48:H48"/>
    <mergeCell ref="A49:H49"/>
    <mergeCell ref="A66:H66"/>
    <mergeCell ref="A58:H58"/>
    <mergeCell ref="A47:H47"/>
    <mergeCell ref="A20:H20"/>
    <mergeCell ref="A19:H19"/>
    <mergeCell ref="A41:H41"/>
    <mergeCell ref="A27:H27"/>
    <mergeCell ref="A29:H29"/>
    <mergeCell ref="A24:H24"/>
    <mergeCell ref="A39:H39"/>
    <mergeCell ref="A40:H40"/>
    <mergeCell ref="A30:H30"/>
    <mergeCell ref="A33:H33"/>
    <mergeCell ref="A14:H14"/>
    <mergeCell ref="A15:H15"/>
    <mergeCell ref="A18:H18"/>
    <mergeCell ref="A16:H16"/>
    <mergeCell ref="A17:H17"/>
    <mergeCell ref="A75:H75"/>
    <mergeCell ref="A50:H50"/>
    <mergeCell ref="A53:H53"/>
    <mergeCell ref="A52:H52"/>
    <mergeCell ref="A65:H65"/>
    <mergeCell ref="A51:H51"/>
    <mergeCell ref="A56:H56"/>
    <mergeCell ref="A68:H68"/>
    <mergeCell ref="A69:H69"/>
    <mergeCell ref="A59:H59"/>
    <mergeCell ref="I18:J18"/>
    <mergeCell ref="I19:J19"/>
    <mergeCell ref="I14:J14"/>
    <mergeCell ref="I15:J15"/>
    <mergeCell ref="I16:J16"/>
    <mergeCell ref="I17:J17"/>
    <mergeCell ref="I9:J9"/>
    <mergeCell ref="I10:J10"/>
    <mergeCell ref="I13:J13"/>
    <mergeCell ref="A10:H10"/>
    <mergeCell ref="A9:H9"/>
    <mergeCell ref="A13:H13"/>
    <mergeCell ref="I12:J12"/>
    <mergeCell ref="I11:J11"/>
    <mergeCell ref="I20:J20"/>
    <mergeCell ref="I38:J38"/>
    <mergeCell ref="I66:J66"/>
    <mergeCell ref="A54:H54"/>
    <mergeCell ref="I62:J62"/>
    <mergeCell ref="A63:H63"/>
    <mergeCell ref="I64:J64"/>
    <mergeCell ref="I59:J59"/>
    <mergeCell ref="I60:J60"/>
    <mergeCell ref="I54:J54"/>
    <mergeCell ref="A34:H34"/>
    <mergeCell ref="A45:H45"/>
    <mergeCell ref="I45:J45"/>
    <mergeCell ref="A44:H44"/>
    <mergeCell ref="I44:J44"/>
    <mergeCell ref="A36:H36"/>
    <mergeCell ref="A35:H35"/>
    <mergeCell ref="I37:J37"/>
    <mergeCell ref="I36:J36"/>
    <mergeCell ref="I42:J42"/>
    <mergeCell ref="A6:H6"/>
    <mergeCell ref="A8:H8"/>
    <mergeCell ref="A42:H42"/>
    <mergeCell ref="A31:H31"/>
    <mergeCell ref="A37:H37"/>
    <mergeCell ref="A12:H12"/>
    <mergeCell ref="A11:H11"/>
    <mergeCell ref="A7:H7"/>
    <mergeCell ref="A23:H23"/>
    <mergeCell ref="A32:H32"/>
    <mergeCell ref="I61:J61"/>
    <mergeCell ref="I65:J65"/>
    <mergeCell ref="J1:M1"/>
    <mergeCell ref="I6:J6"/>
    <mergeCell ref="I7:J7"/>
    <mergeCell ref="I8:J8"/>
    <mergeCell ref="A2:M2"/>
    <mergeCell ref="A5:H5"/>
    <mergeCell ref="A4:M4"/>
    <mergeCell ref="I5:J5"/>
    <mergeCell ref="I74:J74"/>
    <mergeCell ref="I73:J73"/>
    <mergeCell ref="I72:J72"/>
    <mergeCell ref="I70:J70"/>
    <mergeCell ref="I68:J68"/>
    <mergeCell ref="I69:J69"/>
    <mergeCell ref="A73:H73"/>
    <mergeCell ref="I71:J71"/>
    <mergeCell ref="I63:J63"/>
    <mergeCell ref="A67:H67"/>
    <mergeCell ref="A77:H77"/>
    <mergeCell ref="I77:J77"/>
    <mergeCell ref="A70:H70"/>
    <mergeCell ref="I76:J76"/>
    <mergeCell ref="I75:J75"/>
    <mergeCell ref="A71:H71"/>
    <mergeCell ref="A72:H72"/>
    <mergeCell ref="I67:J67"/>
    <mergeCell ref="A90:H90"/>
    <mergeCell ref="I90:J90"/>
    <mergeCell ref="A76:H76"/>
    <mergeCell ref="A83:H83"/>
    <mergeCell ref="I83:J83"/>
    <mergeCell ref="A82:H82"/>
    <mergeCell ref="I82:J82"/>
    <mergeCell ref="A79:H79"/>
    <mergeCell ref="I79:J79"/>
    <mergeCell ref="A81:H81"/>
    <mergeCell ref="I87:J87"/>
    <mergeCell ref="A87:H87"/>
    <mergeCell ref="I78:J78"/>
    <mergeCell ref="I81:J81"/>
    <mergeCell ref="A78:H78"/>
    <mergeCell ref="A80:H80"/>
    <mergeCell ref="I80:J80"/>
    <mergeCell ref="A84:H84"/>
    <mergeCell ref="I84:J84"/>
    <mergeCell ref="A85:H85"/>
    <mergeCell ref="I91:J91"/>
    <mergeCell ref="A96:H96"/>
    <mergeCell ref="I96:J96"/>
    <mergeCell ref="A94:H94"/>
    <mergeCell ref="A93:H93"/>
    <mergeCell ref="I93:J93"/>
    <mergeCell ref="I94:J94"/>
    <mergeCell ref="I95:J95"/>
    <mergeCell ref="A95:H95"/>
    <mergeCell ref="A3:N3"/>
    <mergeCell ref="A97:H97"/>
    <mergeCell ref="I97:J97"/>
    <mergeCell ref="A88:H88"/>
    <mergeCell ref="I88:J88"/>
    <mergeCell ref="A89:H89"/>
    <mergeCell ref="I89:J89"/>
    <mergeCell ref="A91:H91"/>
    <mergeCell ref="A92:H92"/>
    <mergeCell ref="I92:J92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2013-11-22T09:14:54Z</cp:lastPrinted>
  <dcterms:created xsi:type="dcterms:W3CDTF">2013-11-21T12:17:51Z</dcterms:created>
  <dcterms:modified xsi:type="dcterms:W3CDTF">2013-12-03T14:00:26Z</dcterms:modified>
  <cp:category/>
  <cp:version/>
  <cp:contentType/>
  <cp:contentStatus/>
</cp:coreProperties>
</file>