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На 1 АПРЕЛЯ 2011 " sheetId="2" r:id="rId2"/>
  </sheets>
  <definedNames/>
  <calcPr fullCalcOnLoad="1"/>
</workbook>
</file>

<file path=xl/sharedStrings.xml><?xml version="1.0" encoding="utf-8"?>
<sst xmlns="http://schemas.openxmlformats.org/spreadsheetml/2006/main" count="154" uniqueCount="60">
  <si>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</si>
  <si>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</si>
  <si>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</si>
  <si>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</si>
  <si>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</si>
  <si>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</si>
  <si>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</si>
  <si>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</si>
  <si>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</si>
  <si>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</si>
  <si>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</si>
  <si>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</si>
  <si>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</si>
  <si>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</si>
  <si>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</si>
  <si>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</si>
  <si>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</si>
  <si>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</si>
  <si>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</si>
  <si>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</si>
  <si>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</si>
  <si>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</si>
  <si>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</si>
  <si>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</si>
  <si>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</si>
  <si>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</si>
  <si>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</si>
  <si>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</si>
  <si>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</si>
  <si>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</si>
  <si>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</si>
  <si>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</si>
  <si>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</si>
  <si>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</si>
  <si>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</si>
  <si>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</si>
  <si>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</si>
  <si>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0103 0020400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</si>
  <si>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</si>
  <si>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</si>
  <si>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</si>
  <si>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</si>
  <si>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</si>
  <si>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 xml:space="preserve"> </t>
  </si>
  <si>
    <t xml:space="preserve">                               Администрация Торковичского сельского поселения </t>
  </si>
  <si>
    <t>Не отнесенные  к муниц. служ</t>
  </si>
  <si>
    <t>0104 9820012</t>
  </si>
  <si>
    <t>0104 9830012</t>
  </si>
  <si>
    <t>45.5</t>
  </si>
  <si>
    <t>01049990000</t>
  </si>
  <si>
    <t>01049997134</t>
  </si>
  <si>
    <t>01079990173</t>
  </si>
  <si>
    <t xml:space="preserve">Сведения по поселениям  заполняются в тыс.рублей без знаков после запятой, численность в целых единицах на 1 октября 2014 года </t>
  </si>
  <si>
    <t>Исполнение за  3 квартал 2014 года</t>
  </si>
  <si>
    <t>Исполнение за  9 месяцев 2014г.</t>
  </si>
  <si>
    <t xml:space="preserve">План  (годовой) на 01.10.2014 г </t>
  </si>
  <si>
    <t>Численность на 01.10.2014 г.</t>
  </si>
  <si>
    <t>01139990103</t>
  </si>
  <si>
    <t xml:space="preserve">                                                                             И.о. главы  администрации:                                     Иванова Е.В.</t>
  </si>
  <si>
    <t xml:space="preserve">       03.10.2014г.                                                 Гл.бухгалтер:                                                            Некозырева Е.В.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</si>
</sst>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&quot;р.&quot;_-;\-* #,##0.0&quot;р.&quot;_-;_-* &quot;-&quot;?&quot;р.&quot;_-;_-@_-"/>
    <numFmt numFmtId="168" formatCode="#,##0.0_р_.;\-#,##0.0_р_."/>
    <numFmt numFmtId="169" formatCode="#,##0.0_р_."/>
  </numFmts>
  <fonts count="17"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1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justify" vertical="top" wrapText="1"/>
    </xf>
    <xf numFmtId="49" fontId="11" fillId="0" borderId="2" xfId="0" applyNumberFormat="1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/>
    </xf>
    <xf numFmtId="169" fontId="10" fillId="0" borderId="2" xfId="0" applyNumberFormat="1" applyFont="1" applyBorder="1" applyAlignment="1">
      <alignment horizontal="center" vertical="top" wrapText="1"/>
    </xf>
    <xf numFmtId="169" fontId="11" fillId="0" borderId="2" xfId="0" applyNumberFormat="1" applyFont="1" applyBorder="1" applyAlignment="1">
      <alignment horizontal="center" vertical="top" wrapText="1"/>
    </xf>
    <xf numFmtId="16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169" fontId="16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workbookViewId="0" topLeftCell="A1">
      <selection activeCell="P48" sqref="P48"/>
    </sheetView>
  </sheetViews>
  <sheetFormatPr defaultColWidth="9.00390625" defaultRowHeight="12.75"/>
  <cols>
    <col min="1" max="1" width="13.25390625" style="6" customWidth="1"/>
    <col min="2" max="2" width="11.00390625" style="40" hidden="1" customWidth="1"/>
    <col min="3" max="3" width="10.75390625" style="40" hidden="1" customWidth="1"/>
    <col min="4" max="4" width="10.625" style="40" hidden="1" customWidth="1"/>
    <col min="5" max="5" width="12.125" style="6" hidden="1" customWidth="1"/>
    <col min="6" max="6" width="11.00390625" style="7" hidden="1" customWidth="1"/>
    <col min="7" max="7" width="7.875" style="6" hidden="1" customWidth="1"/>
    <col min="8" max="8" width="0.12890625" style="6" hidden="1" customWidth="1"/>
    <col min="9" max="9" width="10.625" style="6" customWidth="1"/>
    <col min="10" max="10" width="10.25390625" style="6" customWidth="1"/>
    <col min="11" max="12" width="9.125" style="6" customWidth="1"/>
    <col min="13" max="18" width="9.125" style="66" customWidth="1"/>
    <col min="19" max="19" width="6.375" style="66" customWidth="1"/>
    <col min="20" max="48" width="9.125" style="66" customWidth="1"/>
    <col min="49" max="16384" width="9.125" style="6" customWidth="1"/>
  </cols>
  <sheetData>
    <row r="1" spans="1:18" ht="24.75" customHeight="1">
      <c r="A1" s="111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5"/>
      <c r="N1" s="65"/>
      <c r="O1" s="65"/>
      <c r="P1" s="65"/>
      <c r="Q1" s="65"/>
      <c r="R1" s="65"/>
    </row>
    <row r="2" spans="1:4" ht="12.75">
      <c r="A2" s="109" t="s">
        <v>34</v>
      </c>
      <c r="B2" s="110"/>
      <c r="C2" s="110"/>
      <c r="D2" s="110"/>
    </row>
    <row r="4" spans="1:48" s="9" customFormat="1" ht="15.75" customHeight="1">
      <c r="A4" s="103" t="s">
        <v>0</v>
      </c>
      <c r="B4" s="112"/>
      <c r="C4" s="113"/>
      <c r="D4" s="114"/>
      <c r="E4" s="100" t="s">
        <v>17</v>
      </c>
      <c r="F4" s="100"/>
      <c r="G4" s="100"/>
      <c r="H4" s="100"/>
      <c r="I4" s="100" t="s">
        <v>12</v>
      </c>
      <c r="J4" s="100"/>
      <c r="K4" s="100"/>
      <c r="L4" s="100"/>
      <c r="M4" s="41"/>
      <c r="N4" s="41"/>
      <c r="O4" s="41"/>
      <c r="P4" s="41"/>
      <c r="Q4" s="41"/>
      <c r="R4" s="41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48" s="9" customFormat="1" ht="83.25" customHeight="1">
      <c r="A5" s="103"/>
      <c r="B5" s="106" t="s">
        <v>14</v>
      </c>
      <c r="C5" s="106" t="s">
        <v>15</v>
      </c>
      <c r="D5" s="106" t="s">
        <v>16</v>
      </c>
      <c r="E5" s="101" t="s">
        <v>10</v>
      </c>
      <c r="F5" s="108" t="s">
        <v>11</v>
      </c>
      <c r="G5" s="103" t="s">
        <v>1</v>
      </c>
      <c r="H5" s="103"/>
      <c r="I5" s="101" t="s">
        <v>10</v>
      </c>
      <c r="J5" s="103" t="s">
        <v>11</v>
      </c>
      <c r="K5" s="103" t="s">
        <v>1</v>
      </c>
      <c r="L5" s="103"/>
      <c r="M5" s="42"/>
      <c r="N5" s="42"/>
      <c r="O5" s="42"/>
      <c r="P5" s="42"/>
      <c r="Q5" s="42"/>
      <c r="R5" s="42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48" s="9" customFormat="1" ht="12.75">
      <c r="A6" s="103"/>
      <c r="B6" s="107"/>
      <c r="C6" s="107"/>
      <c r="D6" s="107"/>
      <c r="E6" s="102"/>
      <c r="F6" s="108"/>
      <c r="G6" s="8">
        <v>211</v>
      </c>
      <c r="H6" s="8">
        <v>213</v>
      </c>
      <c r="I6" s="102"/>
      <c r="J6" s="103"/>
      <c r="K6" s="8">
        <v>211</v>
      </c>
      <c r="L6" s="52">
        <v>213</v>
      </c>
      <c r="M6" s="42"/>
      <c r="N6" s="42"/>
      <c r="O6" s="42"/>
      <c r="P6" s="42"/>
      <c r="Q6" s="42"/>
      <c r="R6" s="42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s="9" customFormat="1" ht="44.25" customHeight="1">
      <c r="A7" s="3" t="s">
        <v>2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53"/>
      <c r="M7" s="43"/>
      <c r="N7" s="43"/>
      <c r="O7" s="43"/>
      <c r="P7" s="43"/>
      <c r="Q7" s="43"/>
      <c r="R7" s="43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1:18" ht="12.75">
      <c r="A8" s="2" t="s">
        <v>3</v>
      </c>
      <c r="B8" s="14">
        <v>2</v>
      </c>
      <c r="C8" s="14">
        <v>2</v>
      </c>
      <c r="D8" s="14">
        <v>2</v>
      </c>
      <c r="E8" s="14">
        <v>1551</v>
      </c>
      <c r="F8" s="15">
        <f>G8+H8</f>
        <v>1005</v>
      </c>
      <c r="G8" s="14">
        <v>796</v>
      </c>
      <c r="H8" s="14">
        <v>209</v>
      </c>
      <c r="I8" s="14">
        <v>458</v>
      </c>
      <c r="J8" s="15">
        <f>K8+L8</f>
        <v>389</v>
      </c>
      <c r="K8" s="14">
        <v>309</v>
      </c>
      <c r="L8" s="54">
        <v>80</v>
      </c>
      <c r="M8" s="44"/>
      <c r="N8" s="44"/>
      <c r="O8" s="44"/>
      <c r="P8" s="44"/>
      <c r="Q8" s="44"/>
      <c r="R8" s="44"/>
    </row>
    <row r="9" spans="1:48" s="9" customFormat="1" ht="11.25" customHeight="1">
      <c r="A9" s="2" t="s">
        <v>8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53"/>
      <c r="M9" s="43"/>
      <c r="N9" s="43"/>
      <c r="O9" s="43"/>
      <c r="P9" s="43"/>
      <c r="Q9" s="43"/>
      <c r="R9" s="43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s="9" customFormat="1" ht="22.5" customHeight="1">
      <c r="A10" s="16" t="s">
        <v>18</v>
      </c>
      <c r="B10" s="12"/>
      <c r="C10" s="12"/>
      <c r="D10" s="12"/>
      <c r="E10" s="13">
        <v>5</v>
      </c>
      <c r="F10" s="13">
        <f>G10+H10</f>
        <v>0</v>
      </c>
      <c r="G10" s="12"/>
      <c r="H10" s="12"/>
      <c r="I10" s="12">
        <v>3</v>
      </c>
      <c r="J10" s="13">
        <f>K10+L10</f>
        <v>0</v>
      </c>
      <c r="K10" s="12"/>
      <c r="L10" s="53"/>
      <c r="M10" s="43"/>
      <c r="N10" s="43"/>
      <c r="O10" s="43"/>
      <c r="P10" s="43"/>
      <c r="Q10" s="43"/>
      <c r="R10" s="43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s="9" customFormat="1" ht="22.5" customHeight="1">
      <c r="A11" s="16" t="s">
        <v>19</v>
      </c>
      <c r="B11" s="12"/>
      <c r="C11" s="12"/>
      <c r="D11" s="12"/>
      <c r="E11" s="13">
        <v>22</v>
      </c>
      <c r="F11" s="13">
        <f aca="true" t="shared" si="0" ref="F11:F18">G11+H11</f>
        <v>0</v>
      </c>
      <c r="G11" s="12"/>
      <c r="H11" s="12"/>
      <c r="I11" s="12">
        <v>11</v>
      </c>
      <c r="J11" s="13">
        <f aca="true" t="shared" si="1" ref="J11:J18">K11+L11</f>
        <v>0</v>
      </c>
      <c r="K11" s="12"/>
      <c r="L11" s="53"/>
      <c r="M11" s="43"/>
      <c r="N11" s="43"/>
      <c r="O11" s="43"/>
      <c r="P11" s="43"/>
      <c r="Q11" s="43"/>
      <c r="R11" s="43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48" s="9" customFormat="1" ht="22.5" customHeight="1">
      <c r="A12" s="16" t="s">
        <v>21</v>
      </c>
      <c r="B12" s="12">
        <v>1</v>
      </c>
      <c r="C12" s="12">
        <v>1</v>
      </c>
      <c r="D12" s="12">
        <v>1</v>
      </c>
      <c r="E12" s="13">
        <v>371</v>
      </c>
      <c r="F12" s="13">
        <f t="shared" si="0"/>
        <v>316</v>
      </c>
      <c r="G12" s="12">
        <v>250</v>
      </c>
      <c r="H12" s="12">
        <v>66</v>
      </c>
      <c r="I12" s="12">
        <v>178</v>
      </c>
      <c r="J12" s="13">
        <f t="shared" si="1"/>
        <v>151</v>
      </c>
      <c r="K12" s="12">
        <v>120</v>
      </c>
      <c r="L12" s="53">
        <v>31</v>
      </c>
      <c r="M12" s="43"/>
      <c r="N12" s="43"/>
      <c r="O12" s="43"/>
      <c r="P12" s="43"/>
      <c r="Q12" s="43"/>
      <c r="R12" s="43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s="9" customFormat="1" ht="22.5" customHeight="1">
      <c r="A13" s="16" t="s">
        <v>22</v>
      </c>
      <c r="B13" s="12">
        <v>2</v>
      </c>
      <c r="C13" s="12">
        <v>2</v>
      </c>
      <c r="D13" s="12">
        <v>2</v>
      </c>
      <c r="E13" s="13">
        <v>1397</v>
      </c>
      <c r="F13" s="13">
        <f t="shared" si="0"/>
        <v>1058</v>
      </c>
      <c r="G13" s="12">
        <v>838</v>
      </c>
      <c r="H13" s="12">
        <v>220</v>
      </c>
      <c r="I13" s="12">
        <v>596</v>
      </c>
      <c r="J13" s="13">
        <f t="shared" si="1"/>
        <v>439</v>
      </c>
      <c r="K13" s="12">
        <v>355</v>
      </c>
      <c r="L13" s="53">
        <v>84</v>
      </c>
      <c r="M13" s="43"/>
      <c r="N13" s="43"/>
      <c r="O13" s="43"/>
      <c r="P13" s="43"/>
      <c r="Q13" s="43"/>
      <c r="R13" s="4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48" s="9" customFormat="1" ht="22.5" customHeight="1">
      <c r="A14" s="16" t="s">
        <v>20</v>
      </c>
      <c r="B14" s="12"/>
      <c r="C14" s="12"/>
      <c r="D14" s="12"/>
      <c r="E14" s="12">
        <v>7</v>
      </c>
      <c r="F14" s="13">
        <f t="shared" si="0"/>
        <v>0</v>
      </c>
      <c r="G14" s="12"/>
      <c r="H14" s="12"/>
      <c r="I14" s="12">
        <v>7</v>
      </c>
      <c r="J14" s="13">
        <f t="shared" si="1"/>
        <v>0</v>
      </c>
      <c r="K14" s="12"/>
      <c r="L14" s="53"/>
      <c r="M14" s="43"/>
      <c r="N14" s="43"/>
      <c r="O14" s="43"/>
      <c r="P14" s="43"/>
      <c r="Q14" s="43"/>
      <c r="R14" s="43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1:48" s="9" customFormat="1" ht="22.5" customHeight="1">
      <c r="A15" s="16" t="s">
        <v>23</v>
      </c>
      <c r="B15" s="12">
        <v>1</v>
      </c>
      <c r="C15" s="12">
        <v>1</v>
      </c>
      <c r="D15" s="12">
        <v>1</v>
      </c>
      <c r="E15" s="12">
        <v>167</v>
      </c>
      <c r="F15" s="13">
        <f t="shared" si="0"/>
        <v>167</v>
      </c>
      <c r="G15" s="12">
        <v>132</v>
      </c>
      <c r="H15" s="12">
        <v>35</v>
      </c>
      <c r="I15" s="12">
        <v>39</v>
      </c>
      <c r="J15" s="13">
        <f t="shared" si="1"/>
        <v>35</v>
      </c>
      <c r="K15" s="12">
        <v>28</v>
      </c>
      <c r="L15" s="53">
        <v>7</v>
      </c>
      <c r="M15" s="43"/>
      <c r="N15" s="43"/>
      <c r="O15" s="43"/>
      <c r="P15" s="43"/>
      <c r="Q15" s="43"/>
      <c r="R15" s="43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48" s="9" customFormat="1" ht="22.5" customHeight="1">
      <c r="A16" s="16" t="s">
        <v>28</v>
      </c>
      <c r="B16" s="12"/>
      <c r="C16" s="12"/>
      <c r="D16" s="12"/>
      <c r="E16" s="12">
        <v>174</v>
      </c>
      <c r="F16" s="13">
        <f t="shared" si="0"/>
        <v>0</v>
      </c>
      <c r="G16" s="12"/>
      <c r="H16" s="12"/>
      <c r="I16" s="12"/>
      <c r="J16" s="13">
        <f t="shared" si="1"/>
        <v>0</v>
      </c>
      <c r="K16" s="12"/>
      <c r="L16" s="53"/>
      <c r="M16" s="43"/>
      <c r="N16" s="43"/>
      <c r="O16" s="43"/>
      <c r="P16" s="43"/>
      <c r="Q16" s="43"/>
      <c r="R16" s="43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:48" s="9" customFormat="1" ht="22.5" customHeight="1">
      <c r="A17" s="16" t="s">
        <v>30</v>
      </c>
      <c r="B17" s="12">
        <v>1</v>
      </c>
      <c r="C17" s="12">
        <v>1</v>
      </c>
      <c r="D17" s="12">
        <v>1</v>
      </c>
      <c r="E17" s="12">
        <v>331</v>
      </c>
      <c r="F17" s="13">
        <f t="shared" si="0"/>
        <v>331</v>
      </c>
      <c r="G17" s="12">
        <v>262</v>
      </c>
      <c r="H17" s="12">
        <v>69</v>
      </c>
      <c r="I17" s="12">
        <v>162</v>
      </c>
      <c r="J17" s="13">
        <f t="shared" si="1"/>
        <v>162</v>
      </c>
      <c r="K17" s="12">
        <v>129</v>
      </c>
      <c r="L17" s="53">
        <v>33</v>
      </c>
      <c r="M17" s="43"/>
      <c r="N17" s="43"/>
      <c r="O17" s="43"/>
      <c r="P17" s="43"/>
      <c r="Q17" s="43"/>
      <c r="R17" s="43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s="9" customFormat="1" ht="22.5" customHeight="1">
      <c r="A18" s="16" t="s">
        <v>32</v>
      </c>
      <c r="B18" s="12">
        <v>1</v>
      </c>
      <c r="C18" s="12">
        <v>1</v>
      </c>
      <c r="D18" s="12">
        <v>1</v>
      </c>
      <c r="E18" s="12">
        <v>170</v>
      </c>
      <c r="F18" s="13">
        <f t="shared" si="0"/>
        <v>149</v>
      </c>
      <c r="G18" s="12">
        <v>118</v>
      </c>
      <c r="H18" s="12">
        <v>31</v>
      </c>
      <c r="I18" s="12">
        <v>76</v>
      </c>
      <c r="J18" s="13">
        <f t="shared" si="1"/>
        <v>66</v>
      </c>
      <c r="K18" s="12">
        <v>53</v>
      </c>
      <c r="L18" s="53">
        <v>13</v>
      </c>
      <c r="M18" s="43"/>
      <c r="N18" s="43"/>
      <c r="O18" s="43"/>
      <c r="P18" s="43"/>
      <c r="Q18" s="43"/>
      <c r="R18" s="43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18" ht="15.75" customHeight="1">
      <c r="A19" s="17" t="s">
        <v>5</v>
      </c>
      <c r="B19" s="14">
        <f>SUM(B10:B18)</f>
        <v>6</v>
      </c>
      <c r="C19" s="14">
        <f>SUM(C10:C18)</f>
        <v>6</v>
      </c>
      <c r="D19" s="14">
        <f>SUM(D10:D18)</f>
        <v>6</v>
      </c>
      <c r="E19" s="15">
        <f>SUM(E10:E18)</f>
        <v>2644</v>
      </c>
      <c r="F19" s="15">
        <f aca="true" t="shared" si="2" ref="F19:L19">SUM(F10:F18)</f>
        <v>2021</v>
      </c>
      <c r="G19" s="15">
        <f t="shared" si="2"/>
        <v>1600</v>
      </c>
      <c r="H19" s="15">
        <f t="shared" si="2"/>
        <v>421</v>
      </c>
      <c r="I19" s="15">
        <f t="shared" si="2"/>
        <v>1072</v>
      </c>
      <c r="J19" s="15">
        <f t="shared" si="2"/>
        <v>853</v>
      </c>
      <c r="K19" s="15">
        <f t="shared" si="2"/>
        <v>685</v>
      </c>
      <c r="L19" s="55">
        <f t="shared" si="2"/>
        <v>168</v>
      </c>
      <c r="M19" s="45"/>
      <c r="N19" s="45"/>
      <c r="O19" s="45"/>
      <c r="P19" s="45"/>
      <c r="Q19" s="45"/>
      <c r="R19" s="45"/>
    </row>
    <row r="20" spans="1:48" s="9" customFormat="1" ht="16.5" customHeight="1">
      <c r="A20" s="103" t="s">
        <v>0</v>
      </c>
      <c r="B20" s="112"/>
      <c r="C20" s="113"/>
      <c r="D20" s="114"/>
      <c r="E20" s="100" t="s">
        <v>17</v>
      </c>
      <c r="F20" s="100"/>
      <c r="G20" s="100"/>
      <c r="H20" s="100"/>
      <c r="I20" s="100" t="s">
        <v>12</v>
      </c>
      <c r="J20" s="100"/>
      <c r="K20" s="100"/>
      <c r="L20" s="100"/>
      <c r="M20" s="100" t="s">
        <v>35</v>
      </c>
      <c r="N20" s="100"/>
      <c r="O20" s="100"/>
      <c r="P20" s="100"/>
      <c r="Q20" s="100" t="s">
        <v>12</v>
      </c>
      <c r="R20" s="100"/>
      <c r="S20" s="100"/>
      <c r="T20" s="10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s="9" customFormat="1" ht="22.5" customHeight="1">
      <c r="A21" s="103"/>
      <c r="B21" s="106" t="s">
        <v>14</v>
      </c>
      <c r="C21" s="106" t="s">
        <v>15</v>
      </c>
      <c r="D21" s="106" t="s">
        <v>16</v>
      </c>
      <c r="E21" s="101" t="s">
        <v>10</v>
      </c>
      <c r="F21" s="108" t="s">
        <v>11</v>
      </c>
      <c r="G21" s="103" t="s">
        <v>1</v>
      </c>
      <c r="H21" s="103"/>
      <c r="I21" s="101" t="s">
        <v>10</v>
      </c>
      <c r="J21" s="103" t="s">
        <v>11</v>
      </c>
      <c r="K21" s="103" t="s">
        <v>1</v>
      </c>
      <c r="L21" s="103"/>
      <c r="M21" s="101" t="s">
        <v>10</v>
      </c>
      <c r="N21" s="103" t="s">
        <v>11</v>
      </c>
      <c r="O21" s="103" t="s">
        <v>1</v>
      </c>
      <c r="P21" s="103"/>
      <c r="Q21" s="101" t="s">
        <v>10</v>
      </c>
      <c r="R21" s="103" t="s">
        <v>11</v>
      </c>
      <c r="S21" s="103" t="s">
        <v>1</v>
      </c>
      <c r="T21" s="103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s="9" customFormat="1" ht="55.5" customHeight="1">
      <c r="A22" s="103"/>
      <c r="B22" s="107"/>
      <c r="C22" s="107"/>
      <c r="D22" s="107"/>
      <c r="E22" s="102"/>
      <c r="F22" s="108"/>
      <c r="G22" s="8">
        <v>211</v>
      </c>
      <c r="H22" s="8">
        <v>213</v>
      </c>
      <c r="I22" s="102"/>
      <c r="J22" s="103"/>
      <c r="K22" s="8">
        <v>211</v>
      </c>
      <c r="L22" s="52">
        <v>213</v>
      </c>
      <c r="M22" s="102"/>
      <c r="N22" s="103"/>
      <c r="O22" s="8">
        <v>211</v>
      </c>
      <c r="P22" s="52">
        <v>213</v>
      </c>
      <c r="Q22" s="102"/>
      <c r="R22" s="103"/>
      <c r="S22" s="8">
        <v>211</v>
      </c>
      <c r="T22" s="52">
        <v>213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s="9" customFormat="1" ht="16.5" customHeight="1">
      <c r="A23" s="18"/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53"/>
      <c r="M23" s="43"/>
      <c r="N23" s="43"/>
      <c r="O23" s="43"/>
      <c r="P23" s="43"/>
      <c r="Q23" s="43"/>
      <c r="R23" s="43"/>
      <c r="S23" s="47"/>
      <c r="T23" s="104"/>
      <c r="U23" s="104"/>
      <c r="V23" s="104"/>
      <c r="W23" s="104"/>
      <c r="X23" s="104"/>
      <c r="Y23" s="104"/>
      <c r="Z23" s="104"/>
      <c r="AA23" s="47"/>
      <c r="AB23" s="47"/>
      <c r="AC23" s="47"/>
      <c r="AD23" s="105"/>
      <c r="AE23" s="105"/>
      <c r="AF23" s="105"/>
      <c r="AG23" s="105"/>
      <c r="AH23" s="105"/>
      <c r="AI23" s="105"/>
      <c r="AJ23" s="105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38" ht="9.75" customHeight="1">
      <c r="A24" s="18"/>
      <c r="B24" s="12"/>
      <c r="C24" s="12"/>
      <c r="D24" s="12"/>
      <c r="E24" s="12"/>
      <c r="F24" s="13"/>
      <c r="G24" s="12"/>
      <c r="H24" s="13"/>
      <c r="I24" s="12"/>
      <c r="J24" s="12"/>
      <c r="K24" s="12"/>
      <c r="L24" s="53"/>
      <c r="M24" s="43"/>
      <c r="N24" s="43"/>
      <c r="O24" s="43"/>
      <c r="P24" s="43"/>
      <c r="Q24" s="43"/>
      <c r="R24" s="43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67"/>
      <c r="AH24" s="67"/>
      <c r="AI24" s="67"/>
      <c r="AJ24" s="104"/>
      <c r="AK24" s="104"/>
      <c r="AL24" s="104"/>
    </row>
    <row r="25" spans="1:48" s="9" customFormat="1" ht="32.25" customHeight="1">
      <c r="A25" s="3" t="s">
        <v>6</v>
      </c>
      <c r="B25" s="12"/>
      <c r="C25" s="12"/>
      <c r="D25" s="12"/>
      <c r="E25" s="12"/>
      <c r="F25" s="13"/>
      <c r="G25" s="12"/>
      <c r="H25" s="13"/>
      <c r="I25" s="12"/>
      <c r="J25" s="12"/>
      <c r="K25" s="12"/>
      <c r="L25" s="53"/>
      <c r="M25" s="43"/>
      <c r="N25" s="43"/>
      <c r="O25" s="43"/>
      <c r="P25" s="43"/>
      <c r="Q25" s="43"/>
      <c r="R25" s="43"/>
      <c r="S25" s="47"/>
      <c r="T25" s="104"/>
      <c r="U25" s="104"/>
      <c r="V25" s="104"/>
      <c r="W25" s="104"/>
      <c r="X25" s="104"/>
      <c r="Y25" s="68"/>
      <c r="Z25" s="68"/>
      <c r="AA25" s="104"/>
      <c r="AB25" s="68"/>
      <c r="AC25" s="68"/>
      <c r="AD25" s="104"/>
      <c r="AE25" s="68"/>
      <c r="AF25" s="68"/>
      <c r="AG25" s="68"/>
      <c r="AH25" s="68"/>
      <c r="AI25" s="68"/>
      <c r="AJ25" s="104"/>
      <c r="AK25" s="68"/>
      <c r="AL25" s="68"/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8" s="9" customFormat="1" ht="22.5" customHeight="1">
      <c r="A26" s="19"/>
      <c r="B26" s="10"/>
      <c r="C26" s="10"/>
      <c r="D26" s="10"/>
      <c r="E26" s="10"/>
      <c r="F26" s="13"/>
      <c r="G26" s="10"/>
      <c r="H26" s="13"/>
      <c r="I26" s="10"/>
      <c r="J26" s="12"/>
      <c r="K26" s="10"/>
      <c r="L26" s="56"/>
      <c r="M26" s="43"/>
      <c r="N26" s="43"/>
      <c r="O26" s="43"/>
      <c r="P26" s="43"/>
      <c r="Q26" s="43"/>
      <c r="R26" s="43"/>
      <c r="S26" s="47"/>
      <c r="T26" s="67"/>
      <c r="U26" s="67"/>
      <c r="V26" s="69"/>
      <c r="W26" s="69"/>
      <c r="X26" s="69"/>
      <c r="Y26" s="69"/>
      <c r="Z26" s="69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s="9" customFormat="1" ht="22.5" customHeight="1">
      <c r="A27" s="2" t="s">
        <v>33</v>
      </c>
      <c r="B27" s="20">
        <v>125</v>
      </c>
      <c r="C27" s="20">
        <v>121</v>
      </c>
      <c r="D27" s="20">
        <v>120</v>
      </c>
      <c r="E27" s="20">
        <v>68012</v>
      </c>
      <c r="F27" s="15">
        <f>G27+H27</f>
        <v>53632</v>
      </c>
      <c r="G27" s="20">
        <v>42498</v>
      </c>
      <c r="H27" s="15">
        <v>11134</v>
      </c>
      <c r="I27" s="20">
        <v>30095</v>
      </c>
      <c r="J27" s="14">
        <f>K27+L27</f>
        <v>23836</v>
      </c>
      <c r="K27" s="20">
        <v>19238</v>
      </c>
      <c r="L27" s="57">
        <v>4598</v>
      </c>
      <c r="M27" s="43">
        <v>458</v>
      </c>
      <c r="N27" s="42">
        <v>389</v>
      </c>
      <c r="O27" s="42">
        <v>309</v>
      </c>
      <c r="P27" s="42">
        <v>80</v>
      </c>
      <c r="Q27" s="43">
        <f>I27+M27</f>
        <v>30553</v>
      </c>
      <c r="R27" s="43">
        <f>J27+N27</f>
        <v>24225</v>
      </c>
      <c r="S27" s="47">
        <f>K27+O27</f>
        <v>19547</v>
      </c>
      <c r="T27" s="69">
        <f>L27+P27</f>
        <v>4678</v>
      </c>
      <c r="U27" s="69"/>
      <c r="V27" s="69"/>
      <c r="W27" s="69"/>
      <c r="X27" s="69"/>
      <c r="Y27" s="69"/>
      <c r="Z27" s="69"/>
      <c r="AA27" s="104"/>
      <c r="AB27" s="104"/>
      <c r="AC27" s="104"/>
      <c r="AD27" s="104"/>
      <c r="AE27" s="104"/>
      <c r="AF27" s="104"/>
      <c r="AG27" s="104"/>
      <c r="AH27" s="104"/>
      <c r="AI27" s="104"/>
      <c r="AJ27" s="68"/>
      <c r="AK27" s="104"/>
      <c r="AL27" s="104"/>
      <c r="AM27" s="104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s="9" customFormat="1" ht="22.5" customHeight="1">
      <c r="A28" s="2" t="s">
        <v>4</v>
      </c>
      <c r="B28" s="11"/>
      <c r="C28" s="11"/>
      <c r="D28" s="11"/>
      <c r="E28" s="11"/>
      <c r="F28" s="13"/>
      <c r="G28" s="11"/>
      <c r="H28" s="13"/>
      <c r="I28" s="11"/>
      <c r="J28" s="12"/>
      <c r="K28" s="21"/>
      <c r="L28" s="58"/>
      <c r="M28" s="43"/>
      <c r="N28" s="42"/>
      <c r="O28" s="42"/>
      <c r="P28" s="42"/>
      <c r="Q28" s="43">
        <f aca="true" t="shared" si="3" ref="Q28:Q44">I28+M28</f>
        <v>0</v>
      </c>
      <c r="R28" s="43">
        <f aca="true" t="shared" si="4" ref="R28:R44">J28+N28</f>
        <v>0</v>
      </c>
      <c r="S28" s="47">
        <f aca="true" t="shared" si="5" ref="S28:S44">K28+O28</f>
        <v>0</v>
      </c>
      <c r="T28" s="69">
        <f aca="true" t="shared" si="6" ref="T28:T44">L28+P28</f>
        <v>0</v>
      </c>
      <c r="U28" s="69"/>
      <c r="V28" s="69"/>
      <c r="W28" s="69"/>
      <c r="X28" s="69"/>
      <c r="Y28" s="69"/>
      <c r="Z28" s="69"/>
      <c r="AA28" s="104"/>
      <c r="AB28" s="104"/>
      <c r="AC28" s="104"/>
      <c r="AD28" s="68"/>
      <c r="AE28" s="68"/>
      <c r="AF28" s="104"/>
      <c r="AG28" s="104"/>
      <c r="AH28" s="68"/>
      <c r="AI28" s="68"/>
      <c r="AJ28" s="70"/>
      <c r="AK28" s="104"/>
      <c r="AL28" s="68"/>
      <c r="AM28" s="68"/>
      <c r="AN28" s="68"/>
      <c r="AO28" s="47"/>
      <c r="AP28" s="47"/>
      <c r="AQ28" s="47"/>
      <c r="AR28" s="47"/>
      <c r="AS28" s="47"/>
      <c r="AT28" s="47"/>
      <c r="AU28" s="47"/>
      <c r="AV28" s="47"/>
    </row>
    <row r="29" spans="1:48" s="9" customFormat="1" ht="22.5" customHeight="1">
      <c r="A29" s="16" t="s">
        <v>18</v>
      </c>
      <c r="B29" s="22">
        <v>5</v>
      </c>
      <c r="C29" s="22">
        <v>5</v>
      </c>
      <c r="D29" s="22">
        <v>5</v>
      </c>
      <c r="E29" s="12">
        <v>1822</v>
      </c>
      <c r="F29" s="13">
        <f>G29+H29</f>
        <v>1697.3899999999999</v>
      </c>
      <c r="G29" s="12">
        <v>1345</v>
      </c>
      <c r="H29" s="13">
        <f>G29*26.2/100</f>
        <v>352.39</v>
      </c>
      <c r="I29" s="12">
        <v>853</v>
      </c>
      <c r="J29" s="12">
        <f>K29+L29</f>
        <v>808</v>
      </c>
      <c r="K29" s="12">
        <v>639</v>
      </c>
      <c r="L29" s="53">
        <v>169</v>
      </c>
      <c r="M29" s="43">
        <v>3</v>
      </c>
      <c r="N29" s="43"/>
      <c r="O29" s="43"/>
      <c r="P29" s="43"/>
      <c r="Q29" s="43">
        <f t="shared" si="3"/>
        <v>856</v>
      </c>
      <c r="R29" s="43">
        <f t="shared" si="4"/>
        <v>808</v>
      </c>
      <c r="S29" s="47">
        <f t="shared" si="5"/>
        <v>639</v>
      </c>
      <c r="T29" s="69">
        <f t="shared" si="6"/>
        <v>169</v>
      </c>
      <c r="U29" s="71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2"/>
      <c r="AK29" s="69"/>
      <c r="AL29" s="69"/>
      <c r="AM29" s="69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s="9" customFormat="1" ht="22.5" customHeight="1">
      <c r="A30" s="16" t="s">
        <v>19</v>
      </c>
      <c r="B30" s="22">
        <v>6</v>
      </c>
      <c r="C30" s="22">
        <v>5</v>
      </c>
      <c r="D30" s="22">
        <v>5</v>
      </c>
      <c r="E30" s="12">
        <v>1589</v>
      </c>
      <c r="F30" s="13">
        <f aca="true" t="shared" si="7" ref="F30:F43">G30+H30</f>
        <v>1384.414</v>
      </c>
      <c r="G30" s="12">
        <v>1097</v>
      </c>
      <c r="H30" s="13">
        <f aca="true" t="shared" si="8" ref="H30:H43">G30*26.2/100</f>
        <v>287.414</v>
      </c>
      <c r="I30" s="12">
        <v>720</v>
      </c>
      <c r="J30" s="12">
        <f aca="true" t="shared" si="9" ref="J30:J43">K30+L30</f>
        <v>633</v>
      </c>
      <c r="K30" s="12">
        <v>513</v>
      </c>
      <c r="L30" s="53">
        <v>120</v>
      </c>
      <c r="M30" s="43">
        <v>11</v>
      </c>
      <c r="N30" s="43"/>
      <c r="O30" s="43"/>
      <c r="P30" s="43"/>
      <c r="Q30" s="43">
        <f t="shared" si="3"/>
        <v>731</v>
      </c>
      <c r="R30" s="43">
        <f t="shared" si="4"/>
        <v>633</v>
      </c>
      <c r="S30" s="47">
        <f t="shared" si="5"/>
        <v>513</v>
      </c>
      <c r="T30" s="69">
        <f t="shared" si="6"/>
        <v>120</v>
      </c>
      <c r="U30" s="71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2"/>
      <c r="AK30" s="69"/>
      <c r="AL30" s="69"/>
      <c r="AM30" s="69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s="9" customFormat="1" ht="22.5" customHeight="1">
      <c r="A31" s="16" t="s">
        <v>20</v>
      </c>
      <c r="B31" s="22">
        <v>9</v>
      </c>
      <c r="C31" s="22">
        <v>7</v>
      </c>
      <c r="D31" s="22">
        <v>7</v>
      </c>
      <c r="E31" s="10">
        <v>2503</v>
      </c>
      <c r="F31" s="13">
        <f t="shared" si="7"/>
        <v>2121.422</v>
      </c>
      <c r="G31" s="10">
        <v>1681</v>
      </c>
      <c r="H31" s="13">
        <f t="shared" si="8"/>
        <v>440.42199999999997</v>
      </c>
      <c r="I31" s="10">
        <v>1113</v>
      </c>
      <c r="J31" s="12">
        <f>K31+L31</f>
        <v>883</v>
      </c>
      <c r="K31" s="10">
        <v>713</v>
      </c>
      <c r="L31" s="56">
        <v>170</v>
      </c>
      <c r="M31" s="43">
        <v>7</v>
      </c>
      <c r="N31" s="43"/>
      <c r="O31" s="43"/>
      <c r="P31" s="43"/>
      <c r="Q31" s="43">
        <f t="shared" si="3"/>
        <v>1120</v>
      </c>
      <c r="R31" s="43">
        <f t="shared" si="4"/>
        <v>883</v>
      </c>
      <c r="S31" s="47">
        <f t="shared" si="5"/>
        <v>713</v>
      </c>
      <c r="T31" s="69">
        <f t="shared" si="6"/>
        <v>170</v>
      </c>
      <c r="U31" s="71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2"/>
      <c r="AK31" s="69"/>
      <c r="AL31" s="69"/>
      <c r="AM31" s="69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s="9" customFormat="1" ht="22.5" customHeight="1">
      <c r="A32" s="16" t="s">
        <v>21</v>
      </c>
      <c r="B32" s="22">
        <v>9</v>
      </c>
      <c r="C32" s="22">
        <v>9</v>
      </c>
      <c r="D32" s="22">
        <v>9</v>
      </c>
      <c r="E32" s="23">
        <v>4234</v>
      </c>
      <c r="F32" s="13">
        <f t="shared" si="7"/>
        <v>2767</v>
      </c>
      <c r="G32" s="23">
        <v>2193</v>
      </c>
      <c r="H32" s="13">
        <v>574</v>
      </c>
      <c r="I32" s="23">
        <v>1609</v>
      </c>
      <c r="J32" s="12">
        <f t="shared" si="9"/>
        <v>1232</v>
      </c>
      <c r="K32" s="23">
        <v>1002</v>
      </c>
      <c r="L32" s="59">
        <v>230</v>
      </c>
      <c r="M32" s="43">
        <v>178</v>
      </c>
      <c r="N32" s="43">
        <v>151</v>
      </c>
      <c r="O32" s="43">
        <v>120</v>
      </c>
      <c r="P32" s="43">
        <v>31</v>
      </c>
      <c r="Q32" s="43">
        <f t="shared" si="3"/>
        <v>1787</v>
      </c>
      <c r="R32" s="43">
        <f t="shared" si="4"/>
        <v>1383</v>
      </c>
      <c r="S32" s="47">
        <f t="shared" si="5"/>
        <v>1122</v>
      </c>
      <c r="T32" s="69">
        <f t="shared" si="6"/>
        <v>261</v>
      </c>
      <c r="U32" s="71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2"/>
      <c r="AK32" s="69"/>
      <c r="AL32" s="69"/>
      <c r="AM32" s="69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s="9" customFormat="1" ht="22.5" customHeight="1">
      <c r="A33" s="16" t="s">
        <v>22</v>
      </c>
      <c r="B33" s="22">
        <v>39</v>
      </c>
      <c r="C33" s="22">
        <v>38</v>
      </c>
      <c r="D33" s="22">
        <v>37</v>
      </c>
      <c r="E33" s="11">
        <v>18427</v>
      </c>
      <c r="F33" s="13">
        <f t="shared" si="7"/>
        <v>14211</v>
      </c>
      <c r="G33" s="11">
        <v>11262</v>
      </c>
      <c r="H33" s="13">
        <v>2949</v>
      </c>
      <c r="I33" s="11">
        <v>7142</v>
      </c>
      <c r="J33" s="12">
        <f t="shared" si="9"/>
        <v>5972</v>
      </c>
      <c r="K33" s="21">
        <v>4753</v>
      </c>
      <c r="L33" s="58">
        <v>1219</v>
      </c>
      <c r="M33" s="46">
        <v>596</v>
      </c>
      <c r="N33" s="46">
        <v>439</v>
      </c>
      <c r="O33" s="46">
        <v>355</v>
      </c>
      <c r="P33" s="43">
        <v>84</v>
      </c>
      <c r="Q33" s="43">
        <f t="shared" si="3"/>
        <v>7738</v>
      </c>
      <c r="R33" s="43">
        <f t="shared" si="4"/>
        <v>6411</v>
      </c>
      <c r="S33" s="47">
        <f t="shared" si="5"/>
        <v>5108</v>
      </c>
      <c r="T33" s="69">
        <f t="shared" si="6"/>
        <v>1303</v>
      </c>
      <c r="U33" s="71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2"/>
      <c r="AK33" s="69"/>
      <c r="AL33" s="69"/>
      <c r="AM33" s="69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s="9" customFormat="1" ht="22.5" customHeight="1">
      <c r="A34" s="16" t="s">
        <v>23</v>
      </c>
      <c r="B34" s="22">
        <v>8</v>
      </c>
      <c r="C34" s="22">
        <v>8</v>
      </c>
      <c r="D34" s="22">
        <v>8</v>
      </c>
      <c r="E34" s="12">
        <v>2496</v>
      </c>
      <c r="F34" s="13">
        <f t="shared" si="7"/>
        <v>2248</v>
      </c>
      <c r="G34" s="12">
        <v>1782</v>
      </c>
      <c r="H34" s="13">
        <v>466</v>
      </c>
      <c r="I34" s="12">
        <v>1122</v>
      </c>
      <c r="J34" s="12">
        <f t="shared" si="9"/>
        <v>1045</v>
      </c>
      <c r="K34" s="21">
        <v>847</v>
      </c>
      <c r="L34" s="58">
        <v>198</v>
      </c>
      <c r="M34" s="46">
        <v>39</v>
      </c>
      <c r="N34" s="46">
        <v>35</v>
      </c>
      <c r="O34" s="46">
        <v>28</v>
      </c>
      <c r="P34" s="43">
        <v>7</v>
      </c>
      <c r="Q34" s="43">
        <f t="shared" si="3"/>
        <v>1161</v>
      </c>
      <c r="R34" s="43">
        <f t="shared" si="4"/>
        <v>1080</v>
      </c>
      <c r="S34" s="47">
        <f t="shared" si="5"/>
        <v>875</v>
      </c>
      <c r="T34" s="69">
        <f t="shared" si="6"/>
        <v>205</v>
      </c>
      <c r="U34" s="71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2"/>
      <c r="AK34" s="69"/>
      <c r="AL34" s="69"/>
      <c r="AM34" s="69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s="9" customFormat="1" ht="22.5" customHeight="1">
      <c r="A35" s="16" t="s">
        <v>24</v>
      </c>
      <c r="B35" s="22">
        <v>8</v>
      </c>
      <c r="C35" s="22">
        <v>5</v>
      </c>
      <c r="D35" s="22">
        <v>5</v>
      </c>
      <c r="E35" s="12">
        <v>2897</v>
      </c>
      <c r="F35" s="13">
        <f t="shared" si="7"/>
        <v>2264.028</v>
      </c>
      <c r="G35" s="24">
        <v>1794</v>
      </c>
      <c r="H35" s="25">
        <f t="shared" si="8"/>
        <v>470.02799999999996</v>
      </c>
      <c r="I35" s="12">
        <v>1311</v>
      </c>
      <c r="J35" s="12">
        <f t="shared" si="9"/>
        <v>1112</v>
      </c>
      <c r="K35" s="21">
        <v>897</v>
      </c>
      <c r="L35" s="58">
        <v>215</v>
      </c>
      <c r="M35" s="46"/>
      <c r="N35" s="46"/>
      <c r="O35" s="46"/>
      <c r="P35" s="43"/>
      <c r="Q35" s="43">
        <f t="shared" si="3"/>
        <v>1311</v>
      </c>
      <c r="R35" s="43">
        <f t="shared" si="4"/>
        <v>1112</v>
      </c>
      <c r="S35" s="47">
        <f t="shared" si="5"/>
        <v>897</v>
      </c>
      <c r="T35" s="69">
        <f t="shared" si="6"/>
        <v>215</v>
      </c>
      <c r="U35" s="71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2"/>
      <c r="AK35" s="69"/>
      <c r="AL35" s="69"/>
      <c r="AM35" s="69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48" s="9" customFormat="1" ht="38.25">
      <c r="A36" s="16" t="s">
        <v>25</v>
      </c>
      <c r="B36" s="22">
        <v>9</v>
      </c>
      <c r="C36" s="22">
        <v>9</v>
      </c>
      <c r="D36" s="22">
        <v>9</v>
      </c>
      <c r="E36" s="12">
        <v>2894</v>
      </c>
      <c r="F36" s="13">
        <f t="shared" si="7"/>
        <v>2251.408</v>
      </c>
      <c r="G36" s="12">
        <v>1784</v>
      </c>
      <c r="H36" s="13">
        <f t="shared" si="8"/>
        <v>467.40799999999996</v>
      </c>
      <c r="I36" s="12">
        <v>990</v>
      </c>
      <c r="J36" s="12">
        <f t="shared" si="9"/>
        <v>906</v>
      </c>
      <c r="K36" s="21">
        <v>743</v>
      </c>
      <c r="L36" s="58">
        <v>163</v>
      </c>
      <c r="M36" s="46"/>
      <c r="N36" s="46"/>
      <c r="O36" s="46"/>
      <c r="P36" s="43"/>
      <c r="Q36" s="43">
        <f t="shared" si="3"/>
        <v>990</v>
      </c>
      <c r="R36" s="43">
        <f t="shared" si="4"/>
        <v>906</v>
      </c>
      <c r="S36" s="47">
        <f t="shared" si="5"/>
        <v>743</v>
      </c>
      <c r="T36" s="69">
        <f t="shared" si="6"/>
        <v>163</v>
      </c>
      <c r="U36" s="71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2"/>
      <c r="AK36" s="69"/>
      <c r="AL36" s="69"/>
      <c r="AM36" s="69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s="9" customFormat="1" ht="38.25">
      <c r="A37" s="16" t="s">
        <v>26</v>
      </c>
      <c r="B37" s="22">
        <v>6</v>
      </c>
      <c r="C37" s="22">
        <v>6</v>
      </c>
      <c r="D37" s="22">
        <v>6</v>
      </c>
      <c r="E37" s="12">
        <v>2150</v>
      </c>
      <c r="F37" s="13">
        <f t="shared" si="7"/>
        <v>1667.1019999999999</v>
      </c>
      <c r="G37" s="12">
        <v>1321</v>
      </c>
      <c r="H37" s="13">
        <f t="shared" si="8"/>
        <v>346.102</v>
      </c>
      <c r="I37" s="12">
        <v>925</v>
      </c>
      <c r="J37" s="12">
        <f t="shared" si="9"/>
        <v>803</v>
      </c>
      <c r="K37" s="21">
        <v>637</v>
      </c>
      <c r="L37" s="58">
        <v>166</v>
      </c>
      <c r="M37" s="46"/>
      <c r="N37" s="46"/>
      <c r="O37" s="46"/>
      <c r="P37" s="43"/>
      <c r="Q37" s="43">
        <f t="shared" si="3"/>
        <v>925</v>
      </c>
      <c r="R37" s="43">
        <f t="shared" si="4"/>
        <v>803</v>
      </c>
      <c r="S37" s="47">
        <f t="shared" si="5"/>
        <v>637</v>
      </c>
      <c r="T37" s="69">
        <f t="shared" si="6"/>
        <v>166</v>
      </c>
      <c r="U37" s="71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2"/>
      <c r="AK37" s="69"/>
      <c r="AL37" s="69"/>
      <c r="AM37" s="69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:48" s="9" customFormat="1" ht="38.25">
      <c r="A38" s="16" t="s">
        <v>27</v>
      </c>
      <c r="B38" s="22">
        <v>7</v>
      </c>
      <c r="C38" s="22">
        <v>6</v>
      </c>
      <c r="D38" s="22">
        <v>6</v>
      </c>
      <c r="E38" s="12">
        <v>2564</v>
      </c>
      <c r="F38" s="13">
        <f t="shared" si="7"/>
        <v>1911.93</v>
      </c>
      <c r="G38" s="12">
        <v>1515</v>
      </c>
      <c r="H38" s="13">
        <f t="shared" si="8"/>
        <v>396.93</v>
      </c>
      <c r="I38" s="12">
        <v>934</v>
      </c>
      <c r="J38" s="12">
        <f t="shared" si="9"/>
        <v>788</v>
      </c>
      <c r="K38" s="21">
        <v>610</v>
      </c>
      <c r="L38" s="58">
        <v>178</v>
      </c>
      <c r="M38" s="46"/>
      <c r="N38" s="46"/>
      <c r="O38" s="46"/>
      <c r="P38" s="43"/>
      <c r="Q38" s="43">
        <f t="shared" si="3"/>
        <v>934</v>
      </c>
      <c r="R38" s="43">
        <f t="shared" si="4"/>
        <v>788</v>
      </c>
      <c r="S38" s="47">
        <f t="shared" si="5"/>
        <v>610</v>
      </c>
      <c r="T38" s="69">
        <f t="shared" si="6"/>
        <v>178</v>
      </c>
      <c r="U38" s="71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2"/>
      <c r="AK38" s="69"/>
      <c r="AL38" s="69"/>
      <c r="AM38" s="69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s="9" customFormat="1" ht="38.25">
      <c r="A39" s="16" t="s">
        <v>28</v>
      </c>
      <c r="B39" s="26">
        <v>7</v>
      </c>
      <c r="C39" s="26">
        <v>7</v>
      </c>
      <c r="D39" s="26">
        <v>7</v>
      </c>
      <c r="E39" s="10">
        <v>2856</v>
      </c>
      <c r="F39" s="13">
        <f t="shared" si="7"/>
        <v>2425.564</v>
      </c>
      <c r="G39" s="10">
        <v>1922</v>
      </c>
      <c r="H39" s="13">
        <f t="shared" si="8"/>
        <v>503.564</v>
      </c>
      <c r="I39" s="10">
        <v>1322</v>
      </c>
      <c r="J39" s="12">
        <f t="shared" si="9"/>
        <v>1217</v>
      </c>
      <c r="K39" s="21">
        <v>946</v>
      </c>
      <c r="L39" s="58">
        <v>271</v>
      </c>
      <c r="M39" s="46"/>
      <c r="N39" s="46"/>
      <c r="O39" s="46"/>
      <c r="P39" s="43"/>
      <c r="Q39" s="43">
        <f t="shared" si="3"/>
        <v>1322</v>
      </c>
      <c r="R39" s="43">
        <f t="shared" si="4"/>
        <v>1217</v>
      </c>
      <c r="S39" s="47">
        <f t="shared" si="5"/>
        <v>946</v>
      </c>
      <c r="T39" s="69">
        <f t="shared" si="6"/>
        <v>271</v>
      </c>
      <c r="U39" s="71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2"/>
      <c r="AK39" s="69"/>
      <c r="AL39" s="69"/>
      <c r="AM39" s="69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48" s="9" customFormat="1" ht="22.5" customHeight="1">
      <c r="A40" s="16" t="s">
        <v>29</v>
      </c>
      <c r="B40" s="22">
        <v>5</v>
      </c>
      <c r="C40" s="22">
        <v>5</v>
      </c>
      <c r="D40" s="22">
        <v>5</v>
      </c>
      <c r="E40" s="23">
        <v>1934</v>
      </c>
      <c r="F40" s="13">
        <f t="shared" si="7"/>
        <v>1616.6219999999998</v>
      </c>
      <c r="G40" s="23">
        <v>1281</v>
      </c>
      <c r="H40" s="13">
        <f t="shared" si="8"/>
        <v>335.62199999999996</v>
      </c>
      <c r="I40" s="23">
        <v>1354</v>
      </c>
      <c r="J40" s="12">
        <f t="shared" si="9"/>
        <v>1187</v>
      </c>
      <c r="K40" s="21">
        <v>953</v>
      </c>
      <c r="L40" s="58">
        <v>234</v>
      </c>
      <c r="M40" s="46"/>
      <c r="N40" s="46"/>
      <c r="O40" s="46"/>
      <c r="P40" s="43"/>
      <c r="Q40" s="43">
        <f t="shared" si="3"/>
        <v>1354</v>
      </c>
      <c r="R40" s="43">
        <f t="shared" si="4"/>
        <v>1187</v>
      </c>
      <c r="S40" s="47">
        <f t="shared" si="5"/>
        <v>953</v>
      </c>
      <c r="T40" s="69">
        <f t="shared" si="6"/>
        <v>234</v>
      </c>
      <c r="U40" s="71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2"/>
      <c r="AK40" s="69"/>
      <c r="AL40" s="69"/>
      <c r="AM40" s="69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:39" ht="22.5" customHeight="1">
      <c r="A41" s="16" t="s">
        <v>30</v>
      </c>
      <c r="B41" s="22">
        <v>10</v>
      </c>
      <c r="C41" s="22">
        <v>10</v>
      </c>
      <c r="D41" s="22">
        <v>10</v>
      </c>
      <c r="E41" s="11">
        <v>5731</v>
      </c>
      <c r="F41" s="13">
        <f t="shared" si="7"/>
        <v>3981</v>
      </c>
      <c r="G41" s="11">
        <v>3155</v>
      </c>
      <c r="H41" s="13">
        <v>826</v>
      </c>
      <c r="I41" s="11">
        <v>2677</v>
      </c>
      <c r="J41" s="12">
        <f t="shared" si="9"/>
        <v>1929</v>
      </c>
      <c r="K41" s="21">
        <v>1559</v>
      </c>
      <c r="L41" s="58">
        <v>370</v>
      </c>
      <c r="M41" s="46">
        <v>162</v>
      </c>
      <c r="N41" s="46">
        <v>162</v>
      </c>
      <c r="O41" s="46">
        <v>129</v>
      </c>
      <c r="P41" s="43">
        <v>33</v>
      </c>
      <c r="Q41" s="43">
        <f t="shared" si="3"/>
        <v>2839</v>
      </c>
      <c r="R41" s="43">
        <f t="shared" si="4"/>
        <v>2091</v>
      </c>
      <c r="S41" s="47">
        <f t="shared" si="5"/>
        <v>1688</v>
      </c>
      <c r="T41" s="69">
        <f t="shared" si="6"/>
        <v>403</v>
      </c>
      <c r="U41" s="71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2"/>
      <c r="AK41" s="69"/>
      <c r="AL41" s="69"/>
      <c r="AM41" s="69"/>
    </row>
    <row r="42" spans="1:48" s="9" customFormat="1" ht="22.5" customHeight="1">
      <c r="A42" s="16" t="s">
        <v>31</v>
      </c>
      <c r="B42" s="22">
        <v>6</v>
      </c>
      <c r="C42" s="22">
        <v>6</v>
      </c>
      <c r="D42" s="22">
        <v>5</v>
      </c>
      <c r="E42" s="12">
        <v>2151</v>
      </c>
      <c r="F42" s="13">
        <f t="shared" si="7"/>
        <v>1990</v>
      </c>
      <c r="G42" s="12">
        <v>1577</v>
      </c>
      <c r="H42" s="13">
        <v>413</v>
      </c>
      <c r="I42" s="12">
        <v>793</v>
      </c>
      <c r="J42" s="12">
        <f t="shared" si="9"/>
        <v>724</v>
      </c>
      <c r="K42" s="21">
        <v>574</v>
      </c>
      <c r="L42" s="58">
        <v>150</v>
      </c>
      <c r="M42" s="46"/>
      <c r="N42" s="46"/>
      <c r="O42" s="46"/>
      <c r="P42" s="43"/>
      <c r="Q42" s="43">
        <f t="shared" si="3"/>
        <v>793</v>
      </c>
      <c r="R42" s="43">
        <f t="shared" si="4"/>
        <v>724</v>
      </c>
      <c r="S42" s="47">
        <f t="shared" si="5"/>
        <v>574</v>
      </c>
      <c r="T42" s="69">
        <f t="shared" si="6"/>
        <v>150</v>
      </c>
      <c r="U42" s="71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2"/>
      <c r="AK42" s="69"/>
      <c r="AL42" s="69"/>
      <c r="AM42" s="69"/>
      <c r="AN42" s="47"/>
      <c r="AO42" s="47"/>
      <c r="AP42" s="47"/>
      <c r="AQ42" s="47"/>
      <c r="AR42" s="47"/>
      <c r="AS42" s="47"/>
      <c r="AT42" s="47"/>
      <c r="AU42" s="47"/>
      <c r="AV42" s="47"/>
    </row>
    <row r="43" spans="1:48" s="9" customFormat="1" ht="47.25" customHeight="1">
      <c r="A43" s="16" t="s">
        <v>32</v>
      </c>
      <c r="B43" s="22">
        <v>8</v>
      </c>
      <c r="C43" s="22">
        <v>8</v>
      </c>
      <c r="D43" s="22">
        <v>8</v>
      </c>
      <c r="E43" s="12">
        <v>2980</v>
      </c>
      <c r="F43" s="13">
        <f t="shared" si="7"/>
        <v>2272.862</v>
      </c>
      <c r="G43" s="12">
        <v>1801</v>
      </c>
      <c r="H43" s="13">
        <f t="shared" si="8"/>
        <v>471.86199999999997</v>
      </c>
      <c r="I43" s="12">
        <v>1316</v>
      </c>
      <c r="J43" s="12">
        <f t="shared" si="9"/>
        <v>1004</v>
      </c>
      <c r="K43" s="21">
        <v>831</v>
      </c>
      <c r="L43" s="58">
        <v>173</v>
      </c>
      <c r="M43" s="46">
        <v>76</v>
      </c>
      <c r="N43" s="46">
        <v>66</v>
      </c>
      <c r="O43" s="46">
        <v>53</v>
      </c>
      <c r="P43" s="43">
        <v>13</v>
      </c>
      <c r="Q43" s="43">
        <f t="shared" si="3"/>
        <v>1392</v>
      </c>
      <c r="R43" s="43">
        <f t="shared" si="4"/>
        <v>1070</v>
      </c>
      <c r="S43" s="47">
        <f t="shared" si="5"/>
        <v>884</v>
      </c>
      <c r="T43" s="69">
        <f t="shared" si="6"/>
        <v>186</v>
      </c>
      <c r="U43" s="71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2"/>
      <c r="AK43" s="69"/>
      <c r="AL43" s="69"/>
      <c r="AM43" s="69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:39" ht="22.5" customHeight="1">
      <c r="A44" s="17" t="s">
        <v>5</v>
      </c>
      <c r="B44" s="27">
        <f>SUM(B29:B43)</f>
        <v>142</v>
      </c>
      <c r="C44" s="27">
        <f>SUM(C29:C43)</f>
        <v>134</v>
      </c>
      <c r="D44" s="27">
        <f>SUM(D29:D43)</f>
        <v>132</v>
      </c>
      <c r="E44" s="27">
        <f>SUM(E29:E43)</f>
        <v>57228</v>
      </c>
      <c r="F44" s="27">
        <f aca="true" t="shared" si="10" ref="F44:L44">SUM(F29:F43)</f>
        <v>44809.742000000006</v>
      </c>
      <c r="G44" s="27">
        <f t="shared" si="10"/>
        <v>35510</v>
      </c>
      <c r="H44" s="27">
        <f>SUM(H29:H43)</f>
        <v>9299.742</v>
      </c>
      <c r="I44" s="27">
        <f t="shared" si="10"/>
        <v>24181</v>
      </c>
      <c r="J44" s="27">
        <f t="shared" si="10"/>
        <v>20243</v>
      </c>
      <c r="K44" s="27">
        <f t="shared" si="10"/>
        <v>16217</v>
      </c>
      <c r="L44" s="60">
        <f t="shared" si="10"/>
        <v>4026</v>
      </c>
      <c r="M44" s="45">
        <f>SUM(M27:M43)</f>
        <v>1530</v>
      </c>
      <c r="N44" s="45">
        <f>SUM(N27:N43)</f>
        <v>1242</v>
      </c>
      <c r="O44" s="45">
        <f>SUM(O27:O43)</f>
        <v>994</v>
      </c>
      <c r="P44" s="43">
        <f>SUM(P27:P43)</f>
        <v>248</v>
      </c>
      <c r="Q44" s="43">
        <f t="shared" si="3"/>
        <v>25711</v>
      </c>
      <c r="R44" s="43">
        <f t="shared" si="4"/>
        <v>21485</v>
      </c>
      <c r="S44" s="47">
        <f t="shared" si="5"/>
        <v>17211</v>
      </c>
      <c r="T44" s="69">
        <f t="shared" si="6"/>
        <v>4274</v>
      </c>
      <c r="U44" s="73"/>
      <c r="V44" s="73"/>
      <c r="W44" s="73"/>
      <c r="X44" s="73"/>
      <c r="Y44" s="73"/>
      <c r="Z44" s="73"/>
      <c r="AA44" s="73"/>
      <c r="AB44" s="73"/>
      <c r="AC44" s="73"/>
      <c r="AD44" s="69"/>
      <c r="AE44" s="69"/>
      <c r="AF44" s="69"/>
      <c r="AG44" s="69"/>
      <c r="AH44" s="69"/>
      <c r="AI44" s="69"/>
      <c r="AJ44" s="74"/>
      <c r="AK44" s="69"/>
      <c r="AL44" s="69"/>
      <c r="AM44" s="69"/>
    </row>
    <row r="45" spans="1:48" s="9" customFormat="1" ht="22.5" customHeight="1">
      <c r="A45" s="18"/>
      <c r="B45" s="21"/>
      <c r="C45" s="21"/>
      <c r="D45" s="21"/>
      <c r="E45" s="28"/>
      <c r="F45" s="28"/>
      <c r="G45" s="29"/>
      <c r="H45" s="29"/>
      <c r="I45" s="30"/>
      <c r="J45" s="30"/>
      <c r="K45" s="29"/>
      <c r="L45" s="61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1:48" s="9" customFormat="1" ht="47.25" customHeight="1">
      <c r="A46" s="4" t="s">
        <v>7</v>
      </c>
      <c r="B46" s="22"/>
      <c r="C46" s="22"/>
      <c r="D46" s="22"/>
      <c r="E46" s="28"/>
      <c r="F46" s="28"/>
      <c r="G46" s="29"/>
      <c r="H46" s="29"/>
      <c r="I46" s="30"/>
      <c r="J46" s="30"/>
      <c r="K46" s="29"/>
      <c r="L46" s="61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:48" s="9" customFormat="1" ht="22.5" customHeight="1">
      <c r="A47" s="2" t="s">
        <v>3</v>
      </c>
      <c r="B47" s="31">
        <v>31</v>
      </c>
      <c r="C47" s="31">
        <v>31</v>
      </c>
      <c r="D47" s="31">
        <v>27</v>
      </c>
      <c r="E47" s="32">
        <v>5290</v>
      </c>
      <c r="F47" s="32">
        <f>G47+H47</f>
        <v>5290</v>
      </c>
      <c r="G47" s="31">
        <v>4272</v>
      </c>
      <c r="H47" s="31">
        <v>1018</v>
      </c>
      <c r="I47" s="33">
        <v>2399</v>
      </c>
      <c r="J47" s="33">
        <f>K47+L47</f>
        <v>2399</v>
      </c>
      <c r="K47" s="31">
        <v>1958</v>
      </c>
      <c r="L47" s="62">
        <v>441</v>
      </c>
      <c r="M47" s="48"/>
      <c r="N47" s="48"/>
      <c r="O47" s="48"/>
      <c r="P47" s="48"/>
      <c r="Q47" s="48"/>
      <c r="R47" s="4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48" s="9" customFormat="1" ht="22.5" customHeight="1">
      <c r="A48" s="2" t="s">
        <v>8</v>
      </c>
      <c r="B48" s="22"/>
      <c r="C48" s="22"/>
      <c r="D48" s="22"/>
      <c r="E48" s="34"/>
      <c r="F48" s="34"/>
      <c r="G48" s="21"/>
      <c r="H48" s="21"/>
      <c r="I48" s="35"/>
      <c r="J48" s="35"/>
      <c r="K48" s="21"/>
      <c r="L48" s="58"/>
      <c r="M48" s="46"/>
      <c r="N48" s="46"/>
      <c r="O48" s="46"/>
      <c r="P48" s="46"/>
      <c r="Q48" s="46"/>
      <c r="R48" s="46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1:48" s="9" customFormat="1" ht="22.5" customHeight="1">
      <c r="A49" s="16" t="s">
        <v>18</v>
      </c>
      <c r="B49" s="22">
        <v>1</v>
      </c>
      <c r="C49" s="22">
        <v>1</v>
      </c>
      <c r="D49" s="22">
        <v>1</v>
      </c>
      <c r="E49" s="34">
        <f>F49</f>
        <v>33</v>
      </c>
      <c r="F49" s="34">
        <f>G49+H49</f>
        <v>33</v>
      </c>
      <c r="G49" s="35">
        <v>26</v>
      </c>
      <c r="H49" s="35">
        <v>7</v>
      </c>
      <c r="I49" s="35">
        <f>J49</f>
        <v>14</v>
      </c>
      <c r="J49" s="35">
        <f>K49+L49</f>
        <v>14</v>
      </c>
      <c r="K49" s="35">
        <v>11</v>
      </c>
      <c r="L49" s="51">
        <v>3</v>
      </c>
      <c r="M49" s="43"/>
      <c r="N49" s="43"/>
      <c r="O49" s="43"/>
      <c r="P49" s="43"/>
      <c r="Q49" s="43"/>
      <c r="R49" s="43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1:48" s="9" customFormat="1" ht="22.5" customHeight="1">
      <c r="A50" s="16" t="s">
        <v>19</v>
      </c>
      <c r="B50" s="22">
        <v>1</v>
      </c>
      <c r="C50" s="22">
        <v>1</v>
      </c>
      <c r="D50" s="22">
        <v>1</v>
      </c>
      <c r="E50" s="34">
        <f aca="true" t="shared" si="11" ref="E50:E63">F50</f>
        <v>47</v>
      </c>
      <c r="F50" s="34">
        <f aca="true" t="shared" si="12" ref="F50:F63">G50+H50</f>
        <v>47</v>
      </c>
      <c r="G50" s="21">
        <v>37</v>
      </c>
      <c r="H50" s="21">
        <v>10</v>
      </c>
      <c r="I50" s="35">
        <f aca="true" t="shared" si="13" ref="I50:I63">J50</f>
        <v>25</v>
      </c>
      <c r="J50" s="35">
        <f aca="true" t="shared" si="14" ref="J50:J63">K50+L50</f>
        <v>25</v>
      </c>
      <c r="K50" s="21">
        <v>21</v>
      </c>
      <c r="L50" s="58">
        <v>4</v>
      </c>
      <c r="M50" s="46"/>
      <c r="N50" s="46"/>
      <c r="O50" s="46"/>
      <c r="P50" s="46"/>
      <c r="Q50" s="46"/>
      <c r="R50" s="46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s="9" customFormat="1" ht="22.5" customHeight="1">
      <c r="A51" s="16" t="s">
        <v>20</v>
      </c>
      <c r="B51" s="22">
        <v>1</v>
      </c>
      <c r="C51" s="22">
        <v>1</v>
      </c>
      <c r="D51" s="22">
        <v>1</v>
      </c>
      <c r="E51" s="34">
        <f t="shared" si="11"/>
        <v>47</v>
      </c>
      <c r="F51" s="34">
        <f t="shared" si="12"/>
        <v>47</v>
      </c>
      <c r="G51" s="21">
        <v>37</v>
      </c>
      <c r="H51" s="21">
        <v>10</v>
      </c>
      <c r="I51" s="35">
        <f t="shared" si="13"/>
        <v>20</v>
      </c>
      <c r="J51" s="35">
        <f t="shared" si="14"/>
        <v>20</v>
      </c>
      <c r="K51" s="21">
        <v>16</v>
      </c>
      <c r="L51" s="58">
        <v>4</v>
      </c>
      <c r="M51" s="46"/>
      <c r="N51" s="46"/>
      <c r="O51" s="46"/>
      <c r="P51" s="46"/>
      <c r="Q51" s="46"/>
      <c r="R51" s="46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s="9" customFormat="1" ht="22.5" customHeight="1">
      <c r="A52" s="16" t="s">
        <v>21</v>
      </c>
      <c r="B52" s="22">
        <v>1</v>
      </c>
      <c r="C52" s="22">
        <v>1</v>
      </c>
      <c r="D52" s="22">
        <v>1</v>
      </c>
      <c r="E52" s="34">
        <f t="shared" si="11"/>
        <v>76</v>
      </c>
      <c r="F52" s="34">
        <f t="shared" si="12"/>
        <v>76</v>
      </c>
      <c r="G52" s="21">
        <v>60</v>
      </c>
      <c r="H52" s="21">
        <v>16</v>
      </c>
      <c r="I52" s="35">
        <f t="shared" si="13"/>
        <v>48</v>
      </c>
      <c r="J52" s="35">
        <f t="shared" si="14"/>
        <v>48</v>
      </c>
      <c r="K52" s="21">
        <v>42</v>
      </c>
      <c r="L52" s="58">
        <v>6</v>
      </c>
      <c r="M52" s="46"/>
      <c r="N52" s="46"/>
      <c r="O52" s="46"/>
      <c r="P52" s="46"/>
      <c r="Q52" s="46"/>
      <c r="R52" s="46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s="9" customFormat="1" ht="22.5" customHeight="1">
      <c r="A53" s="16" t="s">
        <v>22</v>
      </c>
      <c r="B53" s="22">
        <v>13</v>
      </c>
      <c r="C53" s="22">
        <v>13</v>
      </c>
      <c r="D53" s="22">
        <v>13</v>
      </c>
      <c r="E53" s="34">
        <f t="shared" si="11"/>
        <v>1677</v>
      </c>
      <c r="F53" s="34">
        <f t="shared" si="12"/>
        <v>1677</v>
      </c>
      <c r="G53" s="21">
        <v>1329</v>
      </c>
      <c r="H53" s="21">
        <v>348</v>
      </c>
      <c r="I53" s="35">
        <f t="shared" si="13"/>
        <v>751</v>
      </c>
      <c r="J53" s="35">
        <f t="shared" si="14"/>
        <v>751</v>
      </c>
      <c r="K53" s="21">
        <v>595</v>
      </c>
      <c r="L53" s="58">
        <v>156</v>
      </c>
      <c r="M53" s="46"/>
      <c r="N53" s="46"/>
      <c r="O53" s="46"/>
      <c r="P53" s="46"/>
      <c r="Q53" s="46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1:48" s="9" customFormat="1" ht="22.5" customHeight="1">
      <c r="A54" s="16" t="s">
        <v>23</v>
      </c>
      <c r="B54" s="22">
        <v>2</v>
      </c>
      <c r="C54" s="22">
        <v>1</v>
      </c>
      <c r="D54" s="22">
        <v>1</v>
      </c>
      <c r="E54" s="34">
        <f t="shared" si="11"/>
        <v>42</v>
      </c>
      <c r="F54" s="34">
        <f t="shared" si="12"/>
        <v>42</v>
      </c>
      <c r="G54" s="21">
        <v>33</v>
      </c>
      <c r="H54" s="21">
        <v>9</v>
      </c>
      <c r="I54" s="35">
        <f t="shared" si="13"/>
        <v>18</v>
      </c>
      <c r="J54" s="35">
        <f t="shared" si="14"/>
        <v>18</v>
      </c>
      <c r="K54" s="21">
        <v>14</v>
      </c>
      <c r="L54" s="58">
        <v>4</v>
      </c>
      <c r="M54" s="46"/>
      <c r="N54" s="46"/>
      <c r="O54" s="46"/>
      <c r="P54" s="46"/>
      <c r="Q54" s="46"/>
      <c r="R54" s="46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:48" s="9" customFormat="1" ht="22.5" customHeight="1">
      <c r="A55" s="16" t="s">
        <v>24</v>
      </c>
      <c r="B55" s="22">
        <v>1</v>
      </c>
      <c r="C55" s="22">
        <v>1</v>
      </c>
      <c r="D55" s="22">
        <v>1</v>
      </c>
      <c r="E55" s="34">
        <f t="shared" si="11"/>
        <v>86</v>
      </c>
      <c r="F55" s="34">
        <f t="shared" si="12"/>
        <v>86</v>
      </c>
      <c r="G55" s="21">
        <v>68</v>
      </c>
      <c r="H55" s="21">
        <v>18</v>
      </c>
      <c r="I55" s="35">
        <f t="shared" si="13"/>
        <v>35</v>
      </c>
      <c r="J55" s="35">
        <f t="shared" si="14"/>
        <v>35</v>
      </c>
      <c r="K55" s="21">
        <v>28</v>
      </c>
      <c r="L55" s="58">
        <v>7</v>
      </c>
      <c r="M55" s="46"/>
      <c r="N55" s="46"/>
      <c r="O55" s="46"/>
      <c r="P55" s="46"/>
      <c r="Q55" s="46"/>
      <c r="R55" s="46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  <row r="56" spans="1:48" s="9" customFormat="1" ht="38.25">
      <c r="A56" s="16" t="s">
        <v>25</v>
      </c>
      <c r="B56" s="22">
        <v>1</v>
      </c>
      <c r="C56" s="22">
        <v>1</v>
      </c>
      <c r="D56" s="22">
        <v>1</v>
      </c>
      <c r="E56" s="34">
        <f t="shared" si="11"/>
        <v>43</v>
      </c>
      <c r="F56" s="34">
        <f t="shared" si="12"/>
        <v>43</v>
      </c>
      <c r="G56" s="21">
        <v>34</v>
      </c>
      <c r="H56" s="21">
        <v>9</v>
      </c>
      <c r="I56" s="35">
        <f t="shared" si="13"/>
        <v>20</v>
      </c>
      <c r="J56" s="35">
        <f t="shared" si="14"/>
        <v>20</v>
      </c>
      <c r="K56" s="21">
        <v>16</v>
      </c>
      <c r="L56" s="58">
        <v>4</v>
      </c>
      <c r="M56" s="46"/>
      <c r="N56" s="46"/>
      <c r="O56" s="46"/>
      <c r="P56" s="46"/>
      <c r="Q56" s="46"/>
      <c r="R56" s="46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s="9" customFormat="1" ht="38.25">
      <c r="A57" s="16" t="s">
        <v>26</v>
      </c>
      <c r="B57" s="22">
        <v>1</v>
      </c>
      <c r="C57" s="22">
        <v>1</v>
      </c>
      <c r="D57" s="22">
        <v>1</v>
      </c>
      <c r="E57" s="34">
        <f t="shared" si="11"/>
        <v>37</v>
      </c>
      <c r="F57" s="34">
        <f t="shared" si="12"/>
        <v>37</v>
      </c>
      <c r="G57" s="21">
        <v>29</v>
      </c>
      <c r="H57" s="21">
        <v>8</v>
      </c>
      <c r="I57" s="35">
        <f t="shared" si="13"/>
        <v>17</v>
      </c>
      <c r="J57" s="35">
        <f t="shared" si="14"/>
        <v>17</v>
      </c>
      <c r="K57" s="21">
        <v>13</v>
      </c>
      <c r="L57" s="58">
        <v>4</v>
      </c>
      <c r="M57" s="46"/>
      <c r="N57" s="46"/>
      <c r="O57" s="46"/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</row>
    <row r="58" spans="1:48" s="9" customFormat="1" ht="38.25">
      <c r="A58" s="16" t="s">
        <v>27</v>
      </c>
      <c r="B58" s="22">
        <v>1</v>
      </c>
      <c r="C58" s="22">
        <v>1</v>
      </c>
      <c r="D58" s="22">
        <v>1</v>
      </c>
      <c r="E58" s="34">
        <f t="shared" si="11"/>
        <v>48</v>
      </c>
      <c r="F58" s="34">
        <f t="shared" si="12"/>
        <v>48</v>
      </c>
      <c r="G58" s="21">
        <v>38</v>
      </c>
      <c r="H58" s="21">
        <v>10</v>
      </c>
      <c r="I58" s="35">
        <f t="shared" si="13"/>
        <v>19</v>
      </c>
      <c r="J58" s="35">
        <f t="shared" si="14"/>
        <v>19</v>
      </c>
      <c r="K58" s="21">
        <v>15</v>
      </c>
      <c r="L58" s="58">
        <v>4</v>
      </c>
      <c r="M58" s="46"/>
      <c r="N58" s="46"/>
      <c r="O58" s="46"/>
      <c r="P58" s="46"/>
      <c r="Q58" s="46"/>
      <c r="R58" s="46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</row>
    <row r="59" spans="1:48" s="9" customFormat="1" ht="38.25">
      <c r="A59" s="16" t="s">
        <v>28</v>
      </c>
      <c r="B59" s="26">
        <v>2</v>
      </c>
      <c r="C59" s="26">
        <v>2</v>
      </c>
      <c r="D59" s="26">
        <v>1</v>
      </c>
      <c r="E59" s="34">
        <f t="shared" si="11"/>
        <v>129</v>
      </c>
      <c r="F59" s="34">
        <f t="shared" si="12"/>
        <v>129</v>
      </c>
      <c r="G59" s="21">
        <v>102</v>
      </c>
      <c r="H59" s="21">
        <v>27</v>
      </c>
      <c r="I59" s="35">
        <f t="shared" si="13"/>
        <v>58</v>
      </c>
      <c r="J59" s="35">
        <f t="shared" si="14"/>
        <v>58</v>
      </c>
      <c r="K59" s="21">
        <v>46</v>
      </c>
      <c r="L59" s="58">
        <v>12</v>
      </c>
      <c r="M59" s="46"/>
      <c r="N59" s="46"/>
      <c r="O59" s="46"/>
      <c r="P59" s="46"/>
      <c r="Q59" s="46"/>
      <c r="R59" s="46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</row>
    <row r="60" spans="1:48" s="9" customFormat="1" ht="38.25">
      <c r="A60" s="16" t="s">
        <v>29</v>
      </c>
      <c r="B60" s="22">
        <v>1</v>
      </c>
      <c r="C60" s="22">
        <v>1</v>
      </c>
      <c r="D60" s="22">
        <v>1</v>
      </c>
      <c r="E60" s="34">
        <f t="shared" si="11"/>
        <v>50</v>
      </c>
      <c r="F60" s="34">
        <f t="shared" si="12"/>
        <v>50</v>
      </c>
      <c r="G60" s="21">
        <v>39</v>
      </c>
      <c r="H60" s="21">
        <v>11</v>
      </c>
      <c r="I60" s="35">
        <f t="shared" si="13"/>
        <v>27</v>
      </c>
      <c r="J60" s="35">
        <f t="shared" si="14"/>
        <v>27</v>
      </c>
      <c r="K60" s="21">
        <v>21</v>
      </c>
      <c r="L60" s="58">
        <v>6</v>
      </c>
      <c r="M60" s="46"/>
      <c r="N60" s="46"/>
      <c r="O60" s="46"/>
      <c r="P60" s="46"/>
      <c r="Q60" s="46"/>
      <c r="R60" s="46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</row>
    <row r="61" spans="1:18" ht="38.25">
      <c r="A61" s="16" t="s">
        <v>30</v>
      </c>
      <c r="B61" s="22">
        <v>1</v>
      </c>
      <c r="C61" s="22">
        <v>1</v>
      </c>
      <c r="D61" s="22">
        <v>1</v>
      </c>
      <c r="E61" s="34">
        <f t="shared" si="11"/>
        <v>92</v>
      </c>
      <c r="F61" s="34">
        <f t="shared" si="12"/>
        <v>92</v>
      </c>
      <c r="G61" s="21">
        <v>73</v>
      </c>
      <c r="H61" s="21">
        <v>19</v>
      </c>
      <c r="I61" s="35">
        <f t="shared" si="13"/>
        <v>51</v>
      </c>
      <c r="J61" s="35">
        <f t="shared" si="14"/>
        <v>51</v>
      </c>
      <c r="K61" s="21">
        <v>41</v>
      </c>
      <c r="L61" s="58">
        <v>10</v>
      </c>
      <c r="M61" s="46"/>
      <c r="N61" s="46"/>
      <c r="O61" s="46"/>
      <c r="P61" s="46"/>
      <c r="Q61" s="46"/>
      <c r="R61" s="46"/>
    </row>
    <row r="62" spans="1:48" s="9" customFormat="1" ht="38.25">
      <c r="A62" s="16" t="s">
        <v>31</v>
      </c>
      <c r="B62" s="22">
        <v>1</v>
      </c>
      <c r="C62" s="22">
        <v>1</v>
      </c>
      <c r="D62" s="22">
        <v>1</v>
      </c>
      <c r="E62" s="34">
        <f t="shared" si="11"/>
        <v>44</v>
      </c>
      <c r="F62" s="34">
        <f t="shared" si="12"/>
        <v>44</v>
      </c>
      <c r="G62" s="21">
        <v>35</v>
      </c>
      <c r="H62" s="21">
        <v>9</v>
      </c>
      <c r="I62" s="35">
        <f t="shared" si="13"/>
        <v>20</v>
      </c>
      <c r="J62" s="35">
        <f t="shared" si="14"/>
        <v>20</v>
      </c>
      <c r="K62" s="21">
        <v>15</v>
      </c>
      <c r="L62" s="58">
        <v>5</v>
      </c>
      <c r="M62" s="46"/>
      <c r="N62" s="46"/>
      <c r="O62" s="46"/>
      <c r="P62" s="46"/>
      <c r="Q62" s="46"/>
      <c r="R62" s="46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:18" ht="38.25">
      <c r="A63" s="16" t="s">
        <v>32</v>
      </c>
      <c r="B63" s="22">
        <v>1</v>
      </c>
      <c r="C63" s="22">
        <v>1</v>
      </c>
      <c r="D63" s="22">
        <v>1</v>
      </c>
      <c r="E63" s="34">
        <f t="shared" si="11"/>
        <v>128</v>
      </c>
      <c r="F63" s="34">
        <f t="shared" si="12"/>
        <v>128</v>
      </c>
      <c r="G63" s="21">
        <v>101</v>
      </c>
      <c r="H63" s="21">
        <v>27</v>
      </c>
      <c r="I63" s="35">
        <f t="shared" si="13"/>
        <v>61</v>
      </c>
      <c r="J63" s="35">
        <f t="shared" si="14"/>
        <v>61</v>
      </c>
      <c r="K63" s="21">
        <v>48</v>
      </c>
      <c r="L63" s="58">
        <v>13</v>
      </c>
      <c r="M63" s="46"/>
      <c r="N63" s="46"/>
      <c r="O63" s="46"/>
      <c r="P63" s="46"/>
      <c r="Q63" s="46"/>
      <c r="R63" s="46"/>
    </row>
    <row r="64" spans="1:18" ht="25.5">
      <c r="A64" s="36" t="s">
        <v>5</v>
      </c>
      <c r="B64" s="37">
        <f>SUM(B49:B63)</f>
        <v>29</v>
      </c>
      <c r="C64" s="37">
        <f>SUM(C49:C63)</f>
        <v>28</v>
      </c>
      <c r="D64" s="37">
        <f>SUM(D49:D63)</f>
        <v>27</v>
      </c>
      <c r="E64" s="37">
        <f>SUM(E49:E63)</f>
        <v>2579</v>
      </c>
      <c r="F64" s="37">
        <f aca="true" t="shared" si="15" ref="F64:L64">SUM(F49:F63)</f>
        <v>2579</v>
      </c>
      <c r="G64" s="37">
        <f t="shared" si="15"/>
        <v>2041</v>
      </c>
      <c r="H64" s="37">
        <f t="shared" si="15"/>
        <v>538</v>
      </c>
      <c r="I64" s="37">
        <f t="shared" si="15"/>
        <v>1184</v>
      </c>
      <c r="J64" s="37">
        <f t="shared" si="15"/>
        <v>1184</v>
      </c>
      <c r="K64" s="37">
        <f t="shared" si="15"/>
        <v>942</v>
      </c>
      <c r="L64" s="63">
        <f t="shared" si="15"/>
        <v>242</v>
      </c>
      <c r="M64" s="49"/>
      <c r="N64" s="49"/>
      <c r="O64" s="49"/>
      <c r="P64" s="49"/>
      <c r="Q64" s="49"/>
      <c r="R64" s="49"/>
    </row>
    <row r="65" spans="1:18" ht="12.75">
      <c r="A65" s="36"/>
      <c r="B65" s="21"/>
      <c r="C65" s="21"/>
      <c r="D65" s="21"/>
      <c r="E65" s="29"/>
      <c r="F65" s="38"/>
      <c r="G65" s="29"/>
      <c r="H65" s="29"/>
      <c r="I65" s="29"/>
      <c r="J65" s="29"/>
      <c r="K65" s="29"/>
      <c r="L65" s="61"/>
      <c r="M65" s="47"/>
      <c r="N65" s="47"/>
      <c r="O65" s="47"/>
      <c r="P65" s="47"/>
      <c r="Q65" s="47"/>
      <c r="R65" s="47"/>
    </row>
    <row r="66" spans="1:18" ht="12.75">
      <c r="A66" s="5" t="s">
        <v>9</v>
      </c>
      <c r="B66" s="39">
        <f aca="true" t="shared" si="16" ref="B66:L66">B64+B47+B44+B19+B8+B27</f>
        <v>335</v>
      </c>
      <c r="C66" s="39">
        <f t="shared" si="16"/>
        <v>322</v>
      </c>
      <c r="D66" s="39">
        <f t="shared" si="16"/>
        <v>314</v>
      </c>
      <c r="E66" s="39">
        <f t="shared" si="16"/>
        <v>137304</v>
      </c>
      <c r="F66" s="39">
        <f t="shared" si="16"/>
        <v>109336.742</v>
      </c>
      <c r="G66" s="39">
        <f t="shared" si="16"/>
        <v>86717</v>
      </c>
      <c r="H66" s="39">
        <f t="shared" si="16"/>
        <v>22619.742</v>
      </c>
      <c r="I66" s="39">
        <f t="shared" si="16"/>
        <v>59389</v>
      </c>
      <c r="J66" s="39">
        <f t="shared" si="16"/>
        <v>48904</v>
      </c>
      <c r="K66" s="39">
        <f t="shared" si="16"/>
        <v>39349</v>
      </c>
      <c r="L66" s="64">
        <f t="shared" si="16"/>
        <v>9555</v>
      </c>
      <c r="M66" s="50"/>
      <c r="N66" s="50"/>
      <c r="O66" s="50"/>
      <c r="P66" s="50"/>
      <c r="Q66" s="50"/>
      <c r="R66" s="50"/>
    </row>
    <row r="68" spans="1:12" ht="12.75">
      <c r="A68" s="2" t="s">
        <v>3</v>
      </c>
      <c r="B68" s="14">
        <v>2</v>
      </c>
      <c r="C68" s="14">
        <v>2</v>
      </c>
      <c r="D68" s="14">
        <v>2</v>
      </c>
      <c r="E68" s="14">
        <v>1551</v>
      </c>
      <c r="F68" s="15">
        <f>G68+H68</f>
        <v>1005</v>
      </c>
      <c r="G68" s="14">
        <v>796</v>
      </c>
      <c r="H68" s="14">
        <v>209</v>
      </c>
      <c r="I68" s="14">
        <v>458</v>
      </c>
      <c r="J68" s="15">
        <f>K68+L68</f>
        <v>389</v>
      </c>
      <c r="K68" s="14">
        <v>309</v>
      </c>
      <c r="L68" s="54">
        <v>80</v>
      </c>
    </row>
    <row r="69" spans="1:12" ht="12.75">
      <c r="A69" s="2" t="s">
        <v>8</v>
      </c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53"/>
    </row>
    <row r="70" spans="1:12" ht="38.25">
      <c r="A70" s="16" t="s">
        <v>18</v>
      </c>
      <c r="B70" s="12"/>
      <c r="C70" s="12"/>
      <c r="D70" s="12"/>
      <c r="E70" s="13">
        <v>5</v>
      </c>
      <c r="F70" s="13">
        <f>G70+H70</f>
        <v>0</v>
      </c>
      <c r="G70" s="12"/>
      <c r="H70" s="12"/>
      <c r="I70" s="12">
        <v>3</v>
      </c>
      <c r="J70" s="13">
        <f>K70+L70</f>
        <v>0</v>
      </c>
      <c r="K70" s="12"/>
      <c r="L70" s="53"/>
    </row>
    <row r="71" spans="1:12" ht="38.25">
      <c r="A71" s="16" t="s">
        <v>19</v>
      </c>
      <c r="B71" s="12"/>
      <c r="C71" s="12"/>
      <c r="D71" s="12"/>
      <c r="E71" s="13">
        <v>22</v>
      </c>
      <c r="F71" s="13">
        <f aca="true" t="shared" si="17" ref="F71:F78">G71+H71</f>
        <v>0</v>
      </c>
      <c r="G71" s="12"/>
      <c r="H71" s="12"/>
      <c r="I71" s="12">
        <v>11</v>
      </c>
      <c r="J71" s="13">
        <f aca="true" t="shared" si="18" ref="J71:J78">K71+L71</f>
        <v>0</v>
      </c>
      <c r="K71" s="12"/>
      <c r="L71" s="53"/>
    </row>
    <row r="72" spans="1:12" ht="38.25">
      <c r="A72" s="16" t="s">
        <v>21</v>
      </c>
      <c r="B72" s="12">
        <v>1</v>
      </c>
      <c r="C72" s="12">
        <v>1</v>
      </c>
      <c r="D72" s="12">
        <v>1</v>
      </c>
      <c r="E72" s="13">
        <v>371</v>
      </c>
      <c r="F72" s="13">
        <f t="shared" si="17"/>
        <v>316</v>
      </c>
      <c r="G72" s="12">
        <v>250</v>
      </c>
      <c r="H72" s="12">
        <v>66</v>
      </c>
      <c r="I72" s="12">
        <v>178</v>
      </c>
      <c r="J72" s="13">
        <f t="shared" si="18"/>
        <v>151</v>
      </c>
      <c r="K72" s="12">
        <v>120</v>
      </c>
      <c r="L72" s="53">
        <v>31</v>
      </c>
    </row>
    <row r="73" spans="1:12" ht="38.25">
      <c r="A73" s="16" t="s">
        <v>22</v>
      </c>
      <c r="B73" s="12">
        <v>2</v>
      </c>
      <c r="C73" s="12">
        <v>2</v>
      </c>
      <c r="D73" s="12">
        <v>2</v>
      </c>
      <c r="E73" s="13">
        <v>1397</v>
      </c>
      <c r="F73" s="13">
        <f t="shared" si="17"/>
        <v>1058</v>
      </c>
      <c r="G73" s="12">
        <v>838</v>
      </c>
      <c r="H73" s="12">
        <v>220</v>
      </c>
      <c r="I73" s="12">
        <v>596</v>
      </c>
      <c r="J73" s="13">
        <f t="shared" si="18"/>
        <v>439</v>
      </c>
      <c r="K73" s="12">
        <v>355</v>
      </c>
      <c r="L73" s="53">
        <v>84</v>
      </c>
    </row>
    <row r="74" spans="1:12" ht="38.25">
      <c r="A74" s="16" t="s">
        <v>20</v>
      </c>
      <c r="B74" s="12"/>
      <c r="C74" s="12"/>
      <c r="D74" s="12"/>
      <c r="E74" s="12">
        <v>7</v>
      </c>
      <c r="F74" s="13">
        <f t="shared" si="17"/>
        <v>0</v>
      </c>
      <c r="G74" s="12"/>
      <c r="H74" s="12"/>
      <c r="I74" s="12">
        <v>7</v>
      </c>
      <c r="J74" s="13">
        <f t="shared" si="18"/>
        <v>0</v>
      </c>
      <c r="K74" s="12"/>
      <c r="L74" s="53"/>
    </row>
    <row r="75" spans="1:12" ht="38.25">
      <c r="A75" s="16" t="s">
        <v>23</v>
      </c>
      <c r="B75" s="12">
        <v>1</v>
      </c>
      <c r="C75" s="12">
        <v>1</v>
      </c>
      <c r="D75" s="12">
        <v>1</v>
      </c>
      <c r="E75" s="12">
        <v>167</v>
      </c>
      <c r="F75" s="13">
        <f t="shared" si="17"/>
        <v>167</v>
      </c>
      <c r="G75" s="12">
        <v>132</v>
      </c>
      <c r="H75" s="12">
        <v>35</v>
      </c>
      <c r="I75" s="12">
        <v>39</v>
      </c>
      <c r="J75" s="13">
        <f t="shared" si="18"/>
        <v>35</v>
      </c>
      <c r="K75" s="12">
        <v>28</v>
      </c>
      <c r="L75" s="53">
        <v>7</v>
      </c>
    </row>
    <row r="76" spans="1:12" ht="38.25">
      <c r="A76" s="16" t="s">
        <v>28</v>
      </c>
      <c r="B76" s="12"/>
      <c r="C76" s="12"/>
      <c r="D76" s="12"/>
      <c r="E76" s="12">
        <v>174</v>
      </c>
      <c r="F76" s="13">
        <f t="shared" si="17"/>
        <v>0</v>
      </c>
      <c r="G76" s="12"/>
      <c r="H76" s="12"/>
      <c r="I76" s="12"/>
      <c r="J76" s="13">
        <f t="shared" si="18"/>
        <v>0</v>
      </c>
      <c r="K76" s="12"/>
      <c r="L76" s="53"/>
    </row>
    <row r="77" spans="1:12" ht="38.25">
      <c r="A77" s="16" t="s">
        <v>30</v>
      </c>
      <c r="B77" s="12">
        <v>1</v>
      </c>
      <c r="C77" s="12">
        <v>1</v>
      </c>
      <c r="D77" s="12">
        <v>1</v>
      </c>
      <c r="E77" s="12">
        <v>331</v>
      </c>
      <c r="F77" s="13">
        <f t="shared" si="17"/>
        <v>331</v>
      </c>
      <c r="G77" s="12">
        <v>262</v>
      </c>
      <c r="H77" s="12">
        <v>69</v>
      </c>
      <c r="I77" s="12">
        <v>162</v>
      </c>
      <c r="J77" s="13">
        <f t="shared" si="18"/>
        <v>162</v>
      </c>
      <c r="K77" s="12">
        <v>129</v>
      </c>
      <c r="L77" s="53">
        <v>33</v>
      </c>
    </row>
    <row r="78" spans="1:12" ht="38.25">
      <c r="A78" s="16" t="s">
        <v>32</v>
      </c>
      <c r="B78" s="12">
        <v>1</v>
      </c>
      <c r="C78" s="12">
        <v>1</v>
      </c>
      <c r="D78" s="12">
        <v>1</v>
      </c>
      <c r="E78" s="12">
        <v>170</v>
      </c>
      <c r="F78" s="13">
        <f t="shared" si="17"/>
        <v>149</v>
      </c>
      <c r="G78" s="12">
        <v>118</v>
      </c>
      <c r="H78" s="12">
        <v>31</v>
      </c>
      <c r="I78" s="12">
        <v>76</v>
      </c>
      <c r="J78" s="13">
        <f t="shared" si="18"/>
        <v>66</v>
      </c>
      <c r="K78" s="12">
        <v>53</v>
      </c>
      <c r="L78" s="53">
        <v>13</v>
      </c>
    </row>
    <row r="79" spans="1:12" ht="25.5">
      <c r="A79" s="17" t="s">
        <v>5</v>
      </c>
      <c r="B79" s="14">
        <f aca="true" t="shared" si="19" ref="B79:L79">SUM(B70:B78)</f>
        <v>6</v>
      </c>
      <c r="C79" s="14">
        <f t="shared" si="19"/>
        <v>6</v>
      </c>
      <c r="D79" s="14">
        <f t="shared" si="19"/>
        <v>6</v>
      </c>
      <c r="E79" s="15">
        <f t="shared" si="19"/>
        <v>2644</v>
      </c>
      <c r="F79" s="15">
        <f t="shared" si="19"/>
        <v>2021</v>
      </c>
      <c r="G79" s="15">
        <f t="shared" si="19"/>
        <v>1600</v>
      </c>
      <c r="H79" s="15">
        <f t="shared" si="19"/>
        <v>421</v>
      </c>
      <c r="I79" s="15">
        <f t="shared" si="19"/>
        <v>1072</v>
      </c>
      <c r="J79" s="15">
        <f t="shared" si="19"/>
        <v>853</v>
      </c>
      <c r="K79" s="15">
        <f t="shared" si="19"/>
        <v>685</v>
      </c>
      <c r="L79" s="55">
        <f t="shared" si="19"/>
        <v>168</v>
      </c>
    </row>
  </sheetData>
  <mergeCells count="60"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C21:C22"/>
    <mergeCell ref="D21:D22"/>
    <mergeCell ref="E21:E22"/>
    <mergeCell ref="F21:F22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AL27:AM27"/>
    <mergeCell ref="AB27:AB28"/>
    <mergeCell ref="AC27:AC28"/>
    <mergeCell ref="AD27:AE27"/>
    <mergeCell ref="AF27:AF28"/>
    <mergeCell ref="AB24:AC24"/>
    <mergeCell ref="AA24:AA25"/>
    <mergeCell ref="T23:U25"/>
    <mergeCell ref="V23:Z23"/>
    <mergeCell ref="V24:V25"/>
    <mergeCell ref="W24:W25"/>
    <mergeCell ref="X24:X25"/>
    <mergeCell ref="Y24:Z24"/>
    <mergeCell ref="AJ24:AJ25"/>
    <mergeCell ref="AK24:AL24"/>
    <mergeCell ref="AD23:AJ23"/>
    <mergeCell ref="AD24:AD25"/>
    <mergeCell ref="AE24:AF24"/>
    <mergeCell ref="M20:P20"/>
    <mergeCell ref="M21:M22"/>
    <mergeCell ref="N21:N22"/>
    <mergeCell ref="O21:P21"/>
    <mergeCell ref="Q20:T20"/>
    <mergeCell ref="Q21:Q22"/>
    <mergeCell ref="R21:R22"/>
    <mergeCell ref="S21:T2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SheetLayoutView="100" workbookViewId="0" topLeftCell="A1">
      <selection activeCell="A24" sqref="A24:IV24"/>
    </sheetView>
  </sheetViews>
  <sheetFormatPr defaultColWidth="9.00390625" defaultRowHeight="12.75"/>
  <cols>
    <col min="1" max="1" width="12.00390625" style="1" customWidth="1"/>
    <col min="2" max="2" width="4.625" style="1" customWidth="1"/>
    <col min="3" max="3" width="5.875" style="1" customWidth="1"/>
    <col min="4" max="4" width="7.375" style="1" customWidth="1"/>
    <col min="5" max="5" width="9.875" style="1" customWidth="1"/>
    <col min="6" max="6" width="9.375" style="1" customWidth="1"/>
    <col min="7" max="7" width="8.00390625" style="1" customWidth="1"/>
    <col min="8" max="8" width="6.875" style="1" customWidth="1"/>
    <col min="9" max="9" width="9.00390625" style="1" customWidth="1"/>
    <col min="10" max="10" width="8.125" style="1" customWidth="1"/>
    <col min="11" max="12" width="7.875" style="1" customWidth="1"/>
    <col min="13" max="13" width="9.00390625" style="1" customWidth="1"/>
    <col min="14" max="14" width="9.125" style="1" customWidth="1"/>
    <col min="15" max="15" width="7.25390625" style="1" customWidth="1"/>
    <col min="16" max="16" width="7.00390625" style="1" customWidth="1"/>
    <col min="17" max="16384" width="9.125" style="1" customWidth="1"/>
  </cols>
  <sheetData>
    <row r="1" spans="1:19" ht="18" customHeight="1">
      <c r="A1" s="115" t="s">
        <v>44</v>
      </c>
      <c r="B1" s="115"/>
      <c r="C1" s="115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76"/>
      <c r="O1" s="76"/>
      <c r="P1" s="76"/>
      <c r="Q1" s="84"/>
      <c r="R1" s="84"/>
      <c r="S1" s="84"/>
    </row>
    <row r="2" spans="1:19" ht="12" customHeight="1">
      <c r="A2" s="115"/>
      <c r="B2" s="115"/>
      <c r="C2" s="115"/>
      <c r="D2" s="115"/>
      <c r="E2" s="115"/>
      <c r="F2" s="116"/>
      <c r="G2" s="116"/>
      <c r="H2" s="116"/>
      <c r="I2" s="116"/>
      <c r="J2" s="116"/>
      <c r="K2" s="116"/>
      <c r="L2" s="116"/>
      <c r="M2" s="116"/>
      <c r="N2" s="76"/>
      <c r="O2" s="76"/>
      <c r="P2" s="76"/>
      <c r="Q2" s="84"/>
      <c r="R2" s="84"/>
      <c r="S2" s="84"/>
    </row>
    <row r="3" spans="1:19" ht="34.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85"/>
      <c r="P3" s="85"/>
      <c r="Q3" s="84"/>
      <c r="R3" s="84"/>
      <c r="S3" s="84"/>
    </row>
    <row r="4" spans="1:19" ht="39" customHeight="1">
      <c r="A4" s="120" t="s">
        <v>39</v>
      </c>
      <c r="B4" s="121" t="s">
        <v>56</v>
      </c>
      <c r="C4" s="121"/>
      <c r="D4" s="121"/>
      <c r="E4" s="99" t="s">
        <v>55</v>
      </c>
      <c r="F4" s="117"/>
      <c r="G4" s="117"/>
      <c r="H4" s="117"/>
      <c r="I4" s="118"/>
      <c r="J4" s="99" t="s">
        <v>54</v>
      </c>
      <c r="K4" s="117"/>
      <c r="L4" s="117"/>
      <c r="M4" s="117"/>
      <c r="N4" s="118"/>
      <c r="O4" s="99" t="s">
        <v>53</v>
      </c>
      <c r="P4" s="117"/>
      <c r="Q4" s="117"/>
      <c r="R4" s="117"/>
      <c r="S4" s="118"/>
    </row>
    <row r="5" spans="1:19" ht="90.75" customHeight="1">
      <c r="A5" s="120"/>
      <c r="B5" s="96" t="s">
        <v>14</v>
      </c>
      <c r="C5" s="96" t="s">
        <v>15</v>
      </c>
      <c r="D5" s="96" t="s">
        <v>40</v>
      </c>
      <c r="E5" s="96" t="s">
        <v>10</v>
      </c>
      <c r="F5" s="98" t="s">
        <v>11</v>
      </c>
      <c r="G5" s="98" t="s">
        <v>1</v>
      </c>
      <c r="H5" s="98"/>
      <c r="I5" s="96" t="s">
        <v>41</v>
      </c>
      <c r="J5" s="96" t="s">
        <v>10</v>
      </c>
      <c r="K5" s="98" t="s">
        <v>11</v>
      </c>
      <c r="L5" s="98" t="s">
        <v>1</v>
      </c>
      <c r="M5" s="98"/>
      <c r="N5" s="96" t="s">
        <v>42</v>
      </c>
      <c r="O5" s="96" t="s">
        <v>10</v>
      </c>
      <c r="P5" s="98" t="s">
        <v>11</v>
      </c>
      <c r="Q5" s="98" t="s">
        <v>1</v>
      </c>
      <c r="R5" s="98"/>
      <c r="S5" s="96" t="s">
        <v>42</v>
      </c>
    </row>
    <row r="6" spans="1:19" ht="11.25" customHeight="1">
      <c r="A6" s="120"/>
      <c r="B6" s="97"/>
      <c r="C6" s="97"/>
      <c r="D6" s="97"/>
      <c r="E6" s="97"/>
      <c r="F6" s="98"/>
      <c r="G6" s="75">
        <v>211</v>
      </c>
      <c r="H6" s="75">
        <v>213</v>
      </c>
      <c r="I6" s="97"/>
      <c r="J6" s="97"/>
      <c r="K6" s="98"/>
      <c r="L6" s="75">
        <v>211</v>
      </c>
      <c r="M6" s="75">
        <v>213</v>
      </c>
      <c r="N6" s="97"/>
      <c r="O6" s="97"/>
      <c r="P6" s="98"/>
      <c r="Q6" s="75">
        <v>211</v>
      </c>
      <c r="R6" s="75">
        <v>213</v>
      </c>
      <c r="S6" s="97"/>
    </row>
    <row r="7" spans="1:19" ht="12" customHeight="1">
      <c r="A7" s="77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10</v>
      </c>
      <c r="P7" s="81">
        <v>11</v>
      </c>
      <c r="Q7" s="81">
        <v>12</v>
      </c>
      <c r="R7" s="81">
        <v>13</v>
      </c>
      <c r="S7" s="81">
        <v>14</v>
      </c>
    </row>
    <row r="8" spans="1:19" ht="48" customHeight="1">
      <c r="A8" s="86" t="s">
        <v>36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5" customHeight="1">
      <c r="A9" s="78" t="s">
        <v>37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22" ht="27" customHeight="1">
      <c r="A10" s="87" t="s">
        <v>6</v>
      </c>
      <c r="B10" s="75">
        <v>6</v>
      </c>
      <c r="C10" s="75">
        <v>4</v>
      </c>
      <c r="D10" s="75">
        <v>4</v>
      </c>
      <c r="E10" s="89">
        <v>2859.3</v>
      </c>
      <c r="F10" s="89">
        <v>2273.3</v>
      </c>
      <c r="G10" s="89">
        <v>1710.8</v>
      </c>
      <c r="H10" s="89">
        <v>562.5</v>
      </c>
      <c r="I10" s="89">
        <v>586</v>
      </c>
      <c r="J10" s="89">
        <v>2090.6</v>
      </c>
      <c r="K10" s="89">
        <v>1666.5</v>
      </c>
      <c r="L10" s="89">
        <v>1281.7</v>
      </c>
      <c r="M10" s="89">
        <v>384.8</v>
      </c>
      <c r="N10" s="89">
        <v>424.1</v>
      </c>
      <c r="O10" s="89">
        <v>792.8</v>
      </c>
      <c r="P10" s="89">
        <v>669.3</v>
      </c>
      <c r="Q10" s="89">
        <v>514.5</v>
      </c>
      <c r="R10" s="89">
        <v>154.8</v>
      </c>
      <c r="S10" s="89">
        <v>123.5</v>
      </c>
      <c r="T10" s="1" t="s">
        <v>43</v>
      </c>
      <c r="U10" s="1" t="s">
        <v>43</v>
      </c>
      <c r="V10" s="1" t="s">
        <v>43</v>
      </c>
    </row>
    <row r="11" spans="1:21" ht="26.25" customHeight="1">
      <c r="A11" s="79" t="s">
        <v>46</v>
      </c>
      <c r="B11" s="77">
        <v>1</v>
      </c>
      <c r="C11" s="77"/>
      <c r="D11" s="77"/>
      <c r="E11" s="90">
        <v>638.6</v>
      </c>
      <c r="F11" s="90">
        <v>638.6</v>
      </c>
      <c r="G11" s="90">
        <v>491.4</v>
      </c>
      <c r="H11" s="90">
        <v>147.2</v>
      </c>
      <c r="I11" s="90">
        <v>0</v>
      </c>
      <c r="J11" s="90">
        <v>606.7</v>
      </c>
      <c r="K11" s="90">
        <v>606.7</v>
      </c>
      <c r="L11" s="90">
        <v>466.9</v>
      </c>
      <c r="M11" s="90">
        <v>139.8</v>
      </c>
      <c r="N11" s="90">
        <v>0</v>
      </c>
      <c r="O11" s="90">
        <v>290.2</v>
      </c>
      <c r="P11" s="90">
        <v>290.2</v>
      </c>
      <c r="Q11" s="90">
        <v>222.9</v>
      </c>
      <c r="R11" s="90">
        <v>67.3</v>
      </c>
      <c r="S11" s="90">
        <v>0</v>
      </c>
      <c r="T11" s="1" t="s">
        <v>43</v>
      </c>
      <c r="U11" s="1" t="s">
        <v>43</v>
      </c>
    </row>
    <row r="12" spans="1:19" ht="18.75" customHeight="1">
      <c r="A12" s="79" t="s">
        <v>47</v>
      </c>
      <c r="B12" s="77">
        <v>5</v>
      </c>
      <c r="C12" s="77">
        <v>4</v>
      </c>
      <c r="D12" s="77">
        <v>4</v>
      </c>
      <c r="E12" s="90">
        <v>2220.7</v>
      </c>
      <c r="F12" s="90">
        <v>1634.7</v>
      </c>
      <c r="G12" s="90">
        <v>1219.4</v>
      </c>
      <c r="H12" s="90">
        <v>415.3</v>
      </c>
      <c r="I12" s="90">
        <v>586</v>
      </c>
      <c r="J12" s="90">
        <v>1483.9</v>
      </c>
      <c r="K12" s="90">
        <v>1059.8</v>
      </c>
      <c r="L12" s="90">
        <v>814.8</v>
      </c>
      <c r="M12" s="90">
        <v>245</v>
      </c>
      <c r="N12" s="90">
        <v>424.1</v>
      </c>
      <c r="O12" s="90">
        <v>502.6</v>
      </c>
      <c r="P12" s="90">
        <v>379.1</v>
      </c>
      <c r="Q12" s="90">
        <v>291.6</v>
      </c>
      <c r="R12" s="90">
        <v>87.5</v>
      </c>
      <c r="S12" s="90">
        <v>123.5</v>
      </c>
    </row>
    <row r="13" spans="1:19" ht="12">
      <c r="A13" s="80"/>
      <c r="B13" s="77"/>
      <c r="C13" s="77"/>
      <c r="D13" s="77"/>
      <c r="E13" s="90" t="s">
        <v>43</v>
      </c>
      <c r="F13" s="90" t="s">
        <v>43</v>
      </c>
      <c r="G13" s="90"/>
      <c r="H13" s="90" t="s">
        <v>43</v>
      </c>
      <c r="I13" s="90"/>
      <c r="J13" s="90" t="s">
        <v>43</v>
      </c>
      <c r="K13" s="90"/>
      <c r="L13" s="90"/>
      <c r="M13" s="90" t="s">
        <v>43</v>
      </c>
      <c r="N13" s="90" t="s">
        <v>43</v>
      </c>
      <c r="O13" s="90"/>
      <c r="P13" s="90"/>
      <c r="Q13" s="90"/>
      <c r="R13" s="90"/>
      <c r="S13" s="90"/>
    </row>
    <row r="14" spans="1:20" ht="36.75" customHeight="1">
      <c r="A14" s="88" t="s">
        <v>45</v>
      </c>
      <c r="B14" s="75">
        <v>1</v>
      </c>
      <c r="C14" s="75">
        <v>1</v>
      </c>
      <c r="D14" s="75">
        <v>1</v>
      </c>
      <c r="E14" s="89">
        <v>59.2</v>
      </c>
      <c r="F14" s="89">
        <v>59.2</v>
      </c>
      <c r="G14" s="89" t="s">
        <v>48</v>
      </c>
      <c r="H14" s="89">
        <v>13.7</v>
      </c>
      <c r="I14" s="89">
        <v>0</v>
      </c>
      <c r="J14" s="89">
        <v>42.7</v>
      </c>
      <c r="K14" s="89">
        <v>42.7</v>
      </c>
      <c r="L14" s="89">
        <v>32.8</v>
      </c>
      <c r="M14" s="89">
        <v>9.9</v>
      </c>
      <c r="N14" s="89">
        <v>0</v>
      </c>
      <c r="O14" s="90">
        <v>13.7</v>
      </c>
      <c r="P14" s="90">
        <v>13.7</v>
      </c>
      <c r="Q14" s="90">
        <v>10.5</v>
      </c>
      <c r="R14" s="90">
        <v>3.2</v>
      </c>
      <c r="S14" s="90">
        <v>0</v>
      </c>
      <c r="T14" s="1" t="s">
        <v>43</v>
      </c>
    </row>
    <row r="15" spans="1:19" ht="21" customHeight="1">
      <c r="A15" s="79" t="s">
        <v>47</v>
      </c>
      <c r="B15" s="77">
        <v>1</v>
      </c>
      <c r="C15" s="77">
        <v>1</v>
      </c>
      <c r="D15" s="77">
        <v>1</v>
      </c>
      <c r="E15" s="95">
        <v>59.2</v>
      </c>
      <c r="F15" s="90">
        <v>59.2</v>
      </c>
      <c r="G15" s="90">
        <v>45.5</v>
      </c>
      <c r="H15" s="90">
        <v>13.7</v>
      </c>
      <c r="I15" s="90">
        <v>0</v>
      </c>
      <c r="J15" s="90">
        <v>42.7</v>
      </c>
      <c r="K15" s="90">
        <v>42.7</v>
      </c>
      <c r="L15" s="90">
        <v>32.8</v>
      </c>
      <c r="M15" s="90">
        <v>9.9</v>
      </c>
      <c r="N15" s="90">
        <v>0</v>
      </c>
      <c r="O15" s="90">
        <v>13.7</v>
      </c>
      <c r="P15" s="90">
        <v>13.7</v>
      </c>
      <c r="Q15" s="90">
        <v>10.5</v>
      </c>
      <c r="R15" s="90">
        <v>3.2</v>
      </c>
      <c r="S15" s="90">
        <v>0</v>
      </c>
    </row>
    <row r="16" spans="1:19" ht="12.75">
      <c r="A16" s="79"/>
      <c r="B16" s="75"/>
      <c r="C16" s="94"/>
      <c r="D16" s="94"/>
      <c r="E16" s="91" t="s">
        <v>43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 t="s">
        <v>43</v>
      </c>
      <c r="S16" s="89"/>
    </row>
    <row r="17" spans="1:19" ht="12.75">
      <c r="A17" s="79" t="s">
        <v>49</v>
      </c>
      <c r="B17" s="75"/>
      <c r="C17" s="94"/>
      <c r="D17" s="94"/>
      <c r="E17" s="91">
        <v>172.6</v>
      </c>
      <c r="F17" s="89">
        <v>0</v>
      </c>
      <c r="G17" s="89">
        <v>0</v>
      </c>
      <c r="H17" s="89">
        <v>0</v>
      </c>
      <c r="I17" s="89">
        <v>172.6</v>
      </c>
      <c r="J17" s="89">
        <v>172.6</v>
      </c>
      <c r="K17" s="89">
        <v>0</v>
      </c>
      <c r="L17" s="89">
        <v>0</v>
      </c>
      <c r="M17" s="89">
        <v>0</v>
      </c>
      <c r="N17" s="89">
        <v>172.6</v>
      </c>
      <c r="O17" s="89">
        <v>172.6</v>
      </c>
      <c r="P17" s="89">
        <v>0</v>
      </c>
      <c r="Q17" s="89">
        <v>0</v>
      </c>
      <c r="R17" s="89">
        <v>0</v>
      </c>
      <c r="S17" s="89">
        <v>172.6</v>
      </c>
    </row>
    <row r="18" spans="1:19" ht="12.75">
      <c r="A18" s="79" t="s">
        <v>50</v>
      </c>
      <c r="B18" s="75"/>
      <c r="C18" s="94"/>
      <c r="D18" s="94"/>
      <c r="E18" s="91">
        <v>1</v>
      </c>
      <c r="F18" s="89">
        <v>0</v>
      </c>
      <c r="G18" s="89">
        <v>0</v>
      </c>
      <c r="H18" s="89">
        <v>0</v>
      </c>
      <c r="I18" s="89">
        <v>1</v>
      </c>
      <c r="J18" s="89">
        <v>1</v>
      </c>
      <c r="K18" s="89">
        <v>0</v>
      </c>
      <c r="L18" s="89">
        <v>0</v>
      </c>
      <c r="M18" s="89">
        <v>0</v>
      </c>
      <c r="N18" s="89">
        <v>1</v>
      </c>
      <c r="O18" s="89">
        <v>1</v>
      </c>
      <c r="P18" s="89">
        <v>0</v>
      </c>
      <c r="Q18" s="89">
        <v>0</v>
      </c>
      <c r="R18" s="89">
        <v>0</v>
      </c>
      <c r="S18" s="89">
        <v>1</v>
      </c>
    </row>
    <row r="19" spans="1:20" ht="12.75">
      <c r="A19" s="79" t="s">
        <v>51</v>
      </c>
      <c r="B19" s="75" t="s">
        <v>43</v>
      </c>
      <c r="C19" s="94" t="s">
        <v>43</v>
      </c>
      <c r="D19" s="94" t="s">
        <v>43</v>
      </c>
      <c r="E19" s="91">
        <v>120</v>
      </c>
      <c r="F19" s="89">
        <v>0</v>
      </c>
      <c r="G19" s="89">
        <v>0</v>
      </c>
      <c r="H19" s="89">
        <v>0</v>
      </c>
      <c r="I19" s="89">
        <v>120</v>
      </c>
      <c r="J19" s="89">
        <v>120</v>
      </c>
      <c r="K19" s="89">
        <v>0</v>
      </c>
      <c r="L19" s="89">
        <v>0</v>
      </c>
      <c r="M19" s="89">
        <v>0</v>
      </c>
      <c r="N19" s="89">
        <v>120</v>
      </c>
      <c r="O19" s="89">
        <v>120</v>
      </c>
      <c r="P19" s="89">
        <v>0</v>
      </c>
      <c r="Q19" s="89">
        <v>0</v>
      </c>
      <c r="R19" s="89">
        <v>0</v>
      </c>
      <c r="S19" s="89">
        <v>120</v>
      </c>
      <c r="T19" s="1" t="s">
        <v>43</v>
      </c>
    </row>
    <row r="20" spans="1:19" ht="12.75">
      <c r="A20" s="79" t="s">
        <v>57</v>
      </c>
      <c r="B20" s="75"/>
      <c r="C20" s="94"/>
      <c r="D20" s="94"/>
      <c r="E20" s="91">
        <v>30</v>
      </c>
      <c r="F20" s="89">
        <v>0</v>
      </c>
      <c r="G20" s="89">
        <v>0</v>
      </c>
      <c r="H20" s="89">
        <v>0</v>
      </c>
      <c r="I20" s="89">
        <v>30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</row>
    <row r="21" spans="1:20" ht="33" customHeight="1">
      <c r="A21" s="92" t="s">
        <v>38</v>
      </c>
      <c r="B21" s="93">
        <v>7</v>
      </c>
      <c r="C21" s="93">
        <v>5</v>
      </c>
      <c r="D21" s="93">
        <v>5</v>
      </c>
      <c r="E21" s="91">
        <v>3242.1</v>
      </c>
      <c r="F21" s="91">
        <v>2332.5</v>
      </c>
      <c r="G21" s="91">
        <v>1756.3</v>
      </c>
      <c r="H21" s="91">
        <v>576.2</v>
      </c>
      <c r="I21" s="91">
        <v>909.6</v>
      </c>
      <c r="J21" s="91">
        <v>2426.9</v>
      </c>
      <c r="K21" s="91">
        <v>1709.2</v>
      </c>
      <c r="L21" s="91">
        <v>1314.5</v>
      </c>
      <c r="M21" s="91">
        <v>394.7</v>
      </c>
      <c r="N21" s="91">
        <v>717.7</v>
      </c>
      <c r="O21" s="89">
        <v>1100.1</v>
      </c>
      <c r="P21" s="91">
        <v>683</v>
      </c>
      <c r="Q21" s="91">
        <v>525</v>
      </c>
      <c r="R21" s="91">
        <v>158</v>
      </c>
      <c r="S21" s="91">
        <v>417.1</v>
      </c>
      <c r="T21" s="1" t="s">
        <v>43</v>
      </c>
    </row>
    <row r="22" spans="1:16" s="83" customFormat="1" ht="24.75" customHeight="1">
      <c r="A22" s="122" t="s">
        <v>58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82"/>
      <c r="P22" s="82"/>
    </row>
    <row r="23" spans="1:16" s="83" customFormat="1" ht="18" customHeight="1" hidden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82"/>
      <c r="P23" s="82"/>
    </row>
    <row r="24" s="125" customFormat="1" ht="18.75" customHeight="1">
      <c r="A24" s="125" t="s">
        <v>59</v>
      </c>
    </row>
  </sheetData>
  <mergeCells count="24">
    <mergeCell ref="O4:S4"/>
    <mergeCell ref="O5:O6"/>
    <mergeCell ref="P5:P6"/>
    <mergeCell ref="Q5:R5"/>
    <mergeCell ref="S5:S6"/>
    <mergeCell ref="A22:N23"/>
    <mergeCell ref="A24:IV24"/>
    <mergeCell ref="K5:K6"/>
    <mergeCell ref="L5:M5"/>
    <mergeCell ref="A3:N3"/>
    <mergeCell ref="A4:A6"/>
    <mergeCell ref="B4:D4"/>
    <mergeCell ref="N5:N6"/>
    <mergeCell ref="J4:N4"/>
    <mergeCell ref="A1:M2"/>
    <mergeCell ref="J5:J6"/>
    <mergeCell ref="D5:D6"/>
    <mergeCell ref="C5:C6"/>
    <mergeCell ref="B5:B6"/>
    <mergeCell ref="I5:I6"/>
    <mergeCell ref="F5:F6"/>
    <mergeCell ref="G5:H5"/>
    <mergeCell ref="E5:E6"/>
    <mergeCell ref="E4:I4"/>
  </mergeCells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User</cp:lastModifiedBy>
  <cp:lastPrinted>2014-10-03T05:23:48Z</cp:lastPrinted>
  <dcterms:created xsi:type="dcterms:W3CDTF">2009-08-24T06:24:29Z</dcterms:created>
  <dcterms:modified xsi:type="dcterms:W3CDTF">2014-10-03T05:23:59Z</dcterms:modified>
  <cp:category/>
  <cp:version/>
  <cp:contentType/>
  <cp:contentStatus/>
</cp:coreProperties>
</file>